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tabRatio="896"/>
  </bookViews>
  <sheets>
    <sheet name="U8_U10" sheetId="1" r:id="rId1"/>
    <sheet name="M10" sheetId="2" r:id="rId2"/>
    <sheet name="M10 Dreikampf" sheetId="3" r:id="rId3"/>
    <sheet name="W10" sheetId="7" r:id="rId4"/>
    <sheet name="W10 Dreikampf" sheetId="11" r:id="rId5"/>
    <sheet name="M11" sheetId="4" r:id="rId6"/>
    <sheet name="M11 Hoch" sheetId="5" r:id="rId7"/>
    <sheet name="M11 Dreikampf" sheetId="6" r:id="rId8"/>
    <sheet name="W11" sheetId="8" r:id="rId9"/>
    <sheet name="W11 Hoch" sheetId="9" r:id="rId10"/>
    <sheet name="W11 Dreikampf" sheetId="10" r:id="rId11"/>
    <sheet name="M12" sheetId="12" r:id="rId12"/>
    <sheet name="W12" sheetId="14" r:id="rId13"/>
    <sheet name="W12 Hoch" sheetId="15" r:id="rId14"/>
    <sheet name="M13" sheetId="16" r:id="rId15"/>
    <sheet name="W13" sheetId="17" r:id="rId16"/>
    <sheet name="W13 Hoch" sheetId="18" r:id="rId17"/>
    <sheet name="M14" sheetId="20" r:id="rId18"/>
    <sheet name="W14" sheetId="19" r:id="rId19"/>
    <sheet name="M15" sheetId="22" r:id="rId20"/>
    <sheet name="W15" sheetId="23" r:id="rId21"/>
    <sheet name="W15 Hoch" sheetId="24" r:id="rId22"/>
    <sheet name="U18_U20" sheetId="26" r:id="rId2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1"/>
  <c r="J12"/>
  <c r="G12"/>
  <c r="M11"/>
  <c r="J11"/>
  <c r="G11"/>
  <c r="M10"/>
  <c r="J10"/>
  <c r="G10"/>
  <c r="M9"/>
  <c r="J9"/>
  <c r="G9"/>
  <c r="M8"/>
  <c r="J8"/>
  <c r="G8"/>
  <c r="M7"/>
  <c r="J7"/>
  <c r="G7"/>
  <c r="M6"/>
  <c r="J6"/>
  <c r="G6"/>
  <c r="M5"/>
  <c r="J5"/>
  <c r="G5"/>
  <c r="M11" i="10"/>
  <c r="J11"/>
  <c r="G11"/>
  <c r="M10"/>
  <c r="J10"/>
  <c r="G10"/>
  <c r="M9"/>
  <c r="J9"/>
  <c r="G9"/>
  <c r="M8"/>
  <c r="J8"/>
  <c r="G8"/>
  <c r="M7"/>
  <c r="J7"/>
  <c r="G7"/>
  <c r="M6"/>
  <c r="J6"/>
  <c r="G6"/>
  <c r="M5"/>
  <c r="J5"/>
  <c r="G5"/>
  <c r="M32" i="8"/>
  <c r="M11" i="6"/>
  <c r="J11"/>
  <c r="G11"/>
  <c r="M10"/>
  <c r="J10"/>
  <c r="G10"/>
  <c r="M9"/>
  <c r="J9"/>
  <c r="G9"/>
  <c r="M8"/>
  <c r="J8"/>
  <c r="G8"/>
  <c r="M7"/>
  <c r="J7"/>
  <c r="G7"/>
  <c r="M6"/>
  <c r="J6"/>
  <c r="G6"/>
  <c r="M5"/>
  <c r="J5"/>
  <c r="G5"/>
  <c r="M11" i="3"/>
  <c r="J11"/>
  <c r="G11"/>
  <c r="M10"/>
  <c r="J10"/>
  <c r="G10"/>
  <c r="M9"/>
  <c r="J9"/>
  <c r="G9"/>
  <c r="M8"/>
  <c r="J8"/>
  <c r="G8"/>
  <c r="M7"/>
  <c r="J7"/>
  <c r="G7"/>
  <c r="M6"/>
  <c r="J6"/>
  <c r="G6"/>
  <c r="M5"/>
  <c r="J5"/>
  <c r="G5"/>
  <c r="T91" i="1"/>
  <c r="S91"/>
  <c r="T90"/>
  <c r="S90"/>
  <c r="T89"/>
  <c r="S89"/>
  <c r="T88"/>
  <c r="S88"/>
  <c r="T87"/>
  <c r="S87"/>
  <c r="T86"/>
  <c r="S86"/>
  <c r="T85"/>
  <c r="S85"/>
  <c r="T84"/>
  <c r="S84"/>
  <c r="T83"/>
  <c r="S83"/>
  <c r="T78"/>
  <c r="S78" s="1"/>
  <c r="T77"/>
  <c r="S77" s="1"/>
  <c r="T76"/>
  <c r="S76" s="1"/>
  <c r="T75"/>
  <c r="S75" s="1"/>
  <c r="T69"/>
  <c r="S69" s="1"/>
  <c r="T68"/>
  <c r="S68" s="1"/>
  <c r="T67"/>
  <c r="S67" s="1"/>
  <c r="T66"/>
  <c r="S66" s="1"/>
  <c r="T65"/>
  <c r="S65" s="1"/>
  <c r="T64"/>
  <c r="S64" s="1"/>
  <c r="T63"/>
  <c r="S63" s="1"/>
  <c r="T62"/>
  <c r="S62" s="1"/>
  <c r="T61"/>
  <c r="S61" s="1"/>
  <c r="T60"/>
  <c r="S60" s="1"/>
  <c r="T59"/>
  <c r="S59" s="1"/>
  <c r="T58"/>
  <c r="S58" s="1"/>
  <c r="T57"/>
  <c r="S57" s="1"/>
  <c r="T52"/>
  <c r="S52" s="1"/>
  <c r="T51"/>
  <c r="S51" s="1"/>
  <c r="T50"/>
  <c r="S50" s="1"/>
  <c r="T49"/>
  <c r="S49" s="1"/>
  <c r="T48"/>
  <c r="S48" s="1"/>
  <c r="T47"/>
  <c r="S47" s="1"/>
  <c r="T46"/>
  <c r="S46" s="1"/>
  <c r="T45"/>
  <c r="S45" s="1"/>
  <c r="T44"/>
  <c r="S44" s="1"/>
  <c r="T43"/>
  <c r="S43" s="1"/>
  <c r="T37"/>
  <c r="S37" s="1"/>
  <c r="T36"/>
  <c r="S36" s="1"/>
  <c r="T35"/>
  <c r="S35" s="1"/>
  <c r="T34"/>
  <c r="S34" s="1"/>
  <c r="T33"/>
  <c r="S33" s="1"/>
  <c r="T19"/>
  <c r="S19" s="1"/>
  <c r="T18"/>
  <c r="S18" s="1"/>
  <c r="T17"/>
  <c r="S17" s="1"/>
  <c r="T16"/>
  <c r="S16" s="1"/>
  <c r="T28"/>
  <c r="S28" s="1"/>
  <c r="T27"/>
  <c r="S27" s="1"/>
  <c r="T26"/>
  <c r="S26" s="1"/>
  <c r="T25"/>
  <c r="S25" s="1"/>
  <c r="T10"/>
  <c r="S10" s="1"/>
  <c r="T9"/>
  <c r="S9" s="1"/>
  <c r="T8"/>
  <c r="S8" s="1"/>
  <c r="T7"/>
  <c r="S7" s="1"/>
</calcChain>
</file>

<file path=xl/sharedStrings.xml><?xml version="1.0" encoding="utf-8"?>
<sst xmlns="http://schemas.openxmlformats.org/spreadsheetml/2006/main" count="2353" uniqueCount="415">
  <si>
    <t>Sommersportfest des SC Frankfurt     20. Juni 2015</t>
  </si>
  <si>
    <t>U8 / m 6</t>
  </si>
  <si>
    <t>(Jg. 2009)</t>
  </si>
  <si>
    <t>Start
Nr.</t>
  </si>
  <si>
    <t>Name</t>
  </si>
  <si>
    <t>Vorname</t>
  </si>
  <si>
    <t>Jg.</t>
  </si>
  <si>
    <t>Verein</t>
  </si>
  <si>
    <t>30 m</t>
  </si>
  <si>
    <t>Stadioncross</t>
  </si>
  <si>
    <t>Zielweitsprung</t>
  </si>
  <si>
    <t>Heulerwurf</t>
  </si>
  <si>
    <t>Mehrkampf</t>
  </si>
  <si>
    <t>Zeit</t>
  </si>
  <si>
    <t>Pkt.</t>
  </si>
  <si>
    <t>Weite</t>
  </si>
  <si>
    <t>Vers.</t>
  </si>
  <si>
    <t>Pl.</t>
  </si>
  <si>
    <t>Rintisch</t>
  </si>
  <si>
    <t>Arne</t>
  </si>
  <si>
    <t>Preußen Beeskow</t>
  </si>
  <si>
    <t>Windmüller</t>
  </si>
  <si>
    <t>Jakob Elias</t>
  </si>
  <si>
    <t>SC Frankfurt</t>
  </si>
  <si>
    <t>Lenz</t>
  </si>
  <si>
    <t>Elias</t>
  </si>
  <si>
    <t>Fleischer</t>
  </si>
  <si>
    <t>Lucas</t>
  </si>
  <si>
    <t>BSG Stahl Ehst.</t>
  </si>
  <si>
    <t>U8 / m 7</t>
  </si>
  <si>
    <t>(Jg. 2008)</t>
  </si>
  <si>
    <t>Kehder</t>
  </si>
  <si>
    <t>Ian Constantine</t>
  </si>
  <si>
    <t>Bendix</t>
  </si>
  <si>
    <t>Noah</t>
  </si>
  <si>
    <t>Schöfisch</t>
  </si>
  <si>
    <t>Knoblich</t>
  </si>
  <si>
    <t>Florens</t>
  </si>
  <si>
    <t>Pneumant Fürstenwalde</t>
  </si>
  <si>
    <t>U8 / w 6</t>
  </si>
  <si>
    <t>Dabel</t>
  </si>
  <si>
    <t>Carolin</t>
  </si>
  <si>
    <t>Gaselan Fürstenwalde</t>
  </si>
  <si>
    <t>Romy</t>
  </si>
  <si>
    <t>Kracheel</t>
  </si>
  <si>
    <t>Paula</t>
  </si>
  <si>
    <t>Christoph</t>
  </si>
  <si>
    <t>Sofie</t>
  </si>
  <si>
    <t>U8 / w 7</t>
  </si>
  <si>
    <t>Rusko</t>
  </si>
  <si>
    <t>Meggan</t>
  </si>
  <si>
    <t>Beier</t>
  </si>
  <si>
    <t>Sina</t>
  </si>
  <si>
    <t>Scheller</t>
  </si>
  <si>
    <t>Miriam</t>
  </si>
  <si>
    <t>TSG Lübbenau 63</t>
  </si>
  <si>
    <t>Lyssy</t>
  </si>
  <si>
    <t>Leonie</t>
  </si>
  <si>
    <t>Rothe</t>
  </si>
  <si>
    <t>Pippa</t>
  </si>
  <si>
    <t>U10 / m8</t>
  </si>
  <si>
    <t>(Jg. 2007)</t>
  </si>
  <si>
    <t>50 m</t>
  </si>
  <si>
    <t>Weit</t>
  </si>
  <si>
    <t>Schlagball</t>
  </si>
  <si>
    <t>400 m</t>
  </si>
  <si>
    <t>Wollenberg</t>
  </si>
  <si>
    <t>William</t>
  </si>
  <si>
    <t>Bullack</t>
  </si>
  <si>
    <t>Jannis</t>
  </si>
  <si>
    <t>Berndt</t>
  </si>
  <si>
    <t>Moritz</t>
  </si>
  <si>
    <t>Hanschke</t>
  </si>
  <si>
    <t>Mattes</t>
  </si>
  <si>
    <t>Pape</t>
  </si>
  <si>
    <t>Maximilian</t>
  </si>
  <si>
    <t>Kockjoy</t>
  </si>
  <si>
    <t>Johannes</t>
  </si>
  <si>
    <t>Anton</t>
  </si>
  <si>
    <t>Wichmann</t>
  </si>
  <si>
    <t>Bent</t>
  </si>
  <si>
    <t>Paul</t>
  </si>
  <si>
    <t>Künzer</t>
  </si>
  <si>
    <t>Brian</t>
  </si>
  <si>
    <t>U10 / w8</t>
  </si>
  <si>
    <t>Kielmann</t>
  </si>
  <si>
    <t>Viktoria</t>
  </si>
  <si>
    <t>Lojewski</t>
  </si>
  <si>
    <t>Marlene</t>
  </si>
  <si>
    <t>Harth</t>
  </si>
  <si>
    <t>Eleonora</t>
  </si>
  <si>
    <t>Pauline</t>
  </si>
  <si>
    <t>Giebler</t>
  </si>
  <si>
    <t>Helene</t>
  </si>
  <si>
    <t>Sobe</t>
  </si>
  <si>
    <t>Maras</t>
  </si>
  <si>
    <t>Cecile</t>
  </si>
  <si>
    <t>Amelie</t>
  </si>
  <si>
    <t>Natalie</t>
  </si>
  <si>
    <t>Misterek</t>
  </si>
  <si>
    <t>Paula Marie</t>
  </si>
  <si>
    <t>Leschke</t>
  </si>
  <si>
    <t>Vivien</t>
  </si>
  <si>
    <t>Fischer</t>
  </si>
  <si>
    <t>Emma Lisa</t>
  </si>
  <si>
    <t>Rieger</t>
  </si>
  <si>
    <t>Sandy</t>
  </si>
  <si>
    <t>U10 / m9</t>
  </si>
  <si>
    <t>(Jg. 2006)</t>
  </si>
  <si>
    <t>Böttcher</t>
  </si>
  <si>
    <t>Thomes</t>
  </si>
  <si>
    <t>Motor Eberswalde</t>
  </si>
  <si>
    <t>Ballaschke</t>
  </si>
  <si>
    <t>Aidan</t>
  </si>
  <si>
    <t>Wolf</t>
  </si>
  <si>
    <t>Vincent</t>
  </si>
  <si>
    <t>Thielemann</t>
  </si>
  <si>
    <t>Tim</t>
  </si>
  <si>
    <t>U10 / w9</t>
  </si>
  <si>
    <t>Rösler</t>
  </si>
  <si>
    <t>Kutz</t>
  </si>
  <si>
    <t>Helena</t>
  </si>
  <si>
    <t>Marie</t>
  </si>
  <si>
    <t>Herow</t>
  </si>
  <si>
    <t>Johanna</t>
  </si>
  <si>
    <t>Chemie Guben</t>
  </si>
  <si>
    <t>Tamina</t>
  </si>
  <si>
    <t>Leipner</t>
  </si>
  <si>
    <t>Lena</t>
  </si>
  <si>
    <t>Zschech</t>
  </si>
  <si>
    <t>Nele</t>
  </si>
  <si>
    <t>KSC Strausberg</t>
  </si>
  <si>
    <t>Schurig</t>
  </si>
  <si>
    <t>Emma</t>
  </si>
  <si>
    <t>U12 / m10</t>
  </si>
  <si>
    <t>(Jg. 2005)</t>
  </si>
  <si>
    <t>12:31 - 12:36 Uhr</t>
  </si>
  <si>
    <t>Nr.</t>
  </si>
  <si>
    <t>Zeitendläufe</t>
  </si>
  <si>
    <t>Wind</t>
  </si>
  <si>
    <t>Platz</t>
  </si>
  <si>
    <t>Bohn</t>
  </si>
  <si>
    <t>Fabio</t>
  </si>
  <si>
    <t>SV LdV Nauen</t>
  </si>
  <si>
    <t>Dorsch</t>
  </si>
  <si>
    <t>Jonas</t>
  </si>
  <si>
    <t>Alschweig</t>
  </si>
  <si>
    <t>Finley</t>
  </si>
  <si>
    <t>Unger</t>
  </si>
  <si>
    <t>Marco</t>
  </si>
  <si>
    <t>Luedecke</t>
  </si>
  <si>
    <t>Tilo</t>
  </si>
  <si>
    <t>Altenburg</t>
  </si>
  <si>
    <t>Maxim</t>
  </si>
  <si>
    <t>Ziems</t>
  </si>
  <si>
    <t>Timon</t>
  </si>
  <si>
    <t>10:30 - 10:45 Uhr</t>
  </si>
  <si>
    <t>Versuche</t>
  </si>
  <si>
    <t>beste
Weite</t>
  </si>
  <si>
    <t>1.</t>
  </si>
  <si>
    <t>2.</t>
  </si>
  <si>
    <t>3.</t>
  </si>
  <si>
    <t>4.</t>
  </si>
  <si>
    <t>5.</t>
  </si>
  <si>
    <t>6.</t>
  </si>
  <si>
    <t>x</t>
  </si>
  <si>
    <t>Weitsprung</t>
  </si>
  <si>
    <t>80 g</t>
  </si>
  <si>
    <t>11:48 - 11:59 Uhr</t>
  </si>
  <si>
    <t xml:space="preserve">Schlagball </t>
  </si>
  <si>
    <t>800 Meter</t>
  </si>
  <si>
    <t>13:44 - 13:49 Uhr</t>
  </si>
  <si>
    <t>Dreikampf</t>
  </si>
  <si>
    <t>U12 / m11</t>
  </si>
  <si>
    <t>(Jg. 2004)</t>
  </si>
  <si>
    <t>König</t>
  </si>
  <si>
    <t>Wenzel</t>
  </si>
  <si>
    <t>Paul Julius</t>
  </si>
  <si>
    <t>Bertel</t>
  </si>
  <si>
    <t>Aaron</t>
  </si>
  <si>
    <t>Sohn</t>
  </si>
  <si>
    <t>Steckel</t>
  </si>
  <si>
    <t>Jean-Paul</t>
  </si>
  <si>
    <t>Göricke</t>
  </si>
  <si>
    <t>René</t>
  </si>
  <si>
    <t>Strauß</t>
  </si>
  <si>
    <t>Fabian</t>
  </si>
  <si>
    <t>Schmolinski</t>
  </si>
  <si>
    <t>Luca</t>
  </si>
  <si>
    <t>10:30 - 10:55 Uhr</t>
  </si>
  <si>
    <t>Hochsprung</t>
  </si>
  <si>
    <t>Anfangshöhe mind. 1,00m</t>
  </si>
  <si>
    <t>10:20 - 10:40 Uhr</t>
  </si>
  <si>
    <t>Sprunghöhen</t>
  </si>
  <si>
    <t>erreichte
Höhe</t>
  </si>
  <si>
    <t>erreicht
im
Versuch</t>
  </si>
  <si>
    <t>Zahl der
Fehlver-
suche</t>
  </si>
  <si>
    <t>-</t>
  </si>
  <si>
    <t>O</t>
  </si>
  <si>
    <t>XO</t>
  </si>
  <si>
    <t>XXX</t>
  </si>
  <si>
    <t>12.00 - 12:20 Uhr</t>
  </si>
  <si>
    <t>Kisan</t>
  </si>
  <si>
    <t>Richard</t>
  </si>
  <si>
    <t>Ball</t>
  </si>
  <si>
    <t>U12 / w10</t>
  </si>
  <si>
    <t>12:58 - 13:10 Uhr</t>
  </si>
  <si>
    <t>Mannig</t>
  </si>
  <si>
    <t>Melia</t>
  </si>
  <si>
    <t>Volz</t>
  </si>
  <si>
    <t>Fritsche</t>
  </si>
  <si>
    <t>Ellis</t>
  </si>
  <si>
    <t>Mierig</t>
  </si>
  <si>
    <t>Emily</t>
  </si>
  <si>
    <t>Tabea</t>
  </si>
  <si>
    <t>Orth</t>
  </si>
  <si>
    <t>Daphne</t>
  </si>
  <si>
    <t>Reh</t>
  </si>
  <si>
    <t>Mariella</t>
  </si>
  <si>
    <t>11:10 - 11:40 Uhr</t>
  </si>
  <si>
    <t>Ewa Aleksandra</t>
  </si>
  <si>
    <t xml:space="preserve">Weitsprung </t>
  </si>
  <si>
    <t>13:01 - 13:17 Uhr</t>
  </si>
  <si>
    <t>13:51 - 13:55 Uhr</t>
  </si>
  <si>
    <t>U12 / w11</t>
  </si>
  <si>
    <t>Buder</t>
  </si>
  <si>
    <t>Libby</t>
  </si>
  <si>
    <t>Enoh</t>
  </si>
  <si>
    <t>Chanel Susan</t>
  </si>
  <si>
    <t>Conrad</t>
  </si>
  <si>
    <t>Paulin</t>
  </si>
  <si>
    <t>Langendörfer</t>
  </si>
  <si>
    <t>Schoppa</t>
  </si>
  <si>
    <t>Joane</t>
  </si>
  <si>
    <t>Domschke</t>
  </si>
  <si>
    <t>Maja</t>
  </si>
  <si>
    <t>Linke</t>
  </si>
  <si>
    <t>Charlotte</t>
  </si>
  <si>
    <t>Scholz</t>
  </si>
  <si>
    <t>Antonie</t>
  </si>
  <si>
    <t>Wiencke</t>
  </si>
  <si>
    <t>Karolin</t>
  </si>
  <si>
    <t>Kroschel</t>
  </si>
  <si>
    <t>Monique</t>
  </si>
  <si>
    <t>11:02 - 11:32 Uhr</t>
  </si>
  <si>
    <t>13:10 - 13:30 Uhr</t>
  </si>
  <si>
    <t>Punkte</t>
  </si>
  <si>
    <t>75 m</t>
  </si>
  <si>
    <t>11:40 - 11:42 Uhr</t>
  </si>
  <si>
    <t>Otto</t>
  </si>
  <si>
    <t>Konstantin</t>
  </si>
  <si>
    <t>Tobias</t>
  </si>
  <si>
    <t>Töpfer</t>
  </si>
  <si>
    <t>U14 / m12</t>
  </si>
  <si>
    <t>(Jg. 2003)</t>
  </si>
  <si>
    <t>60 m Hürden</t>
  </si>
  <si>
    <t>10:31 - 10:34 Uhr</t>
  </si>
  <si>
    <t>12:15 - 12:45 Uhr</t>
  </si>
  <si>
    <t>Justin</t>
  </si>
  <si>
    <t>Albrecht</t>
  </si>
  <si>
    <t>Nils</t>
  </si>
  <si>
    <t>Speer (400g)</t>
  </si>
  <si>
    <t>11:05 - 11:25 Uhr</t>
  </si>
  <si>
    <t>14:04 - 14:08 Uhr</t>
  </si>
  <si>
    <t>11:27 - 11:32 Uhr</t>
  </si>
  <si>
    <t>Thiessen</t>
  </si>
  <si>
    <t>Lilly</t>
  </si>
  <si>
    <t>Rossak</t>
  </si>
  <si>
    <t>Franziska</t>
  </si>
  <si>
    <t>Sommer</t>
  </si>
  <si>
    <t>Juliane</t>
  </si>
  <si>
    <t>Bernard</t>
  </si>
  <si>
    <t>Beate</t>
  </si>
  <si>
    <t>Benjamin</t>
  </si>
  <si>
    <t>Jenny</t>
  </si>
  <si>
    <t>Luisa</t>
  </si>
  <si>
    <t>Karge</t>
  </si>
  <si>
    <t>Pia</t>
  </si>
  <si>
    <t>U14 / w12</t>
  </si>
  <si>
    <t>10:36 - 10:29 Uhr</t>
  </si>
  <si>
    <t>Maria</t>
  </si>
  <si>
    <t>LG Niederbarnim</t>
  </si>
  <si>
    <t>12:35 - 13:30 Uhr</t>
  </si>
  <si>
    <t>13:58 - 14:02 Uhr</t>
  </si>
  <si>
    <t>Anfangshöhe mind. 1,10 m</t>
  </si>
  <si>
    <t>12:10 - 12:25 Uhr</t>
  </si>
  <si>
    <t>Ziehe</t>
  </si>
  <si>
    <t>Merle</t>
  </si>
  <si>
    <t>Schulz</t>
  </si>
  <si>
    <t>Levi</t>
  </si>
  <si>
    <t>Kevin</t>
  </si>
  <si>
    <t>Ulrich</t>
  </si>
  <si>
    <t>Julian</t>
  </si>
  <si>
    <t>U14 / m13</t>
  </si>
  <si>
    <t>(Jg. 2002)</t>
  </si>
  <si>
    <t>Nowitzki</t>
  </si>
  <si>
    <t>David</t>
  </si>
  <si>
    <t>U18 / m16-17</t>
  </si>
  <si>
    <t>Müller</t>
  </si>
  <si>
    <t>aK</t>
  </si>
  <si>
    <t>Rappel</t>
  </si>
  <si>
    <t>Melanie</t>
  </si>
  <si>
    <t>Budek</t>
  </si>
  <si>
    <t>SC Potsdam</t>
  </si>
  <si>
    <t>Courtial</t>
  </si>
  <si>
    <t>Judy</t>
  </si>
  <si>
    <t>Lindt</t>
  </si>
  <si>
    <t>Laura</t>
  </si>
  <si>
    <t>Rudolf</t>
  </si>
  <si>
    <t>U14 / w13</t>
  </si>
  <si>
    <t>Hemeling</t>
  </si>
  <si>
    <t>Lucia</t>
  </si>
  <si>
    <t>Zierold</t>
  </si>
  <si>
    <t>Valeska</t>
  </si>
  <si>
    <t>10:45 - 11:05 Uhr</t>
  </si>
  <si>
    <t>Bickenbach</t>
  </si>
  <si>
    <t>Beatrix</t>
  </si>
  <si>
    <t>Haas</t>
  </si>
  <si>
    <t>Vivian</t>
  </si>
  <si>
    <t>80 m Hürden</t>
  </si>
  <si>
    <t>10:16 - 10:18 Uhr</t>
  </si>
  <si>
    <t>Derling</t>
  </si>
  <si>
    <t>Lea-Josefin</t>
  </si>
  <si>
    <t>Kosch</t>
  </si>
  <si>
    <t>Plagemann</t>
  </si>
  <si>
    <t>Schiffer</t>
  </si>
  <si>
    <t>Joanne</t>
  </si>
  <si>
    <t>U16 / w14</t>
  </si>
  <si>
    <t>(Jg. 2001)</t>
  </si>
  <si>
    <t>Speer (600g)</t>
  </si>
  <si>
    <t>11:55 - 12:40 Uhr</t>
  </si>
  <si>
    <t>Lüben</t>
  </si>
  <si>
    <t>Leo</t>
  </si>
  <si>
    <t>U16 / m14</t>
  </si>
  <si>
    <t>100 m</t>
  </si>
  <si>
    <t>11:17 - 11:19 Uhr</t>
  </si>
  <si>
    <t>13:35 - 14:05 Uhr</t>
  </si>
  <si>
    <t>0,0</t>
  </si>
  <si>
    <t>+0,7</t>
  </si>
  <si>
    <t>-0,6</t>
  </si>
  <si>
    <t>+0,1</t>
  </si>
  <si>
    <t>+1,5</t>
  </si>
  <si>
    <t>-0,1</t>
  </si>
  <si>
    <t>+0,5</t>
  </si>
  <si>
    <t>Speer (500g)</t>
  </si>
  <si>
    <t>Keller</t>
  </si>
  <si>
    <t>Matti</t>
  </si>
  <si>
    <t>U16 / m15</t>
  </si>
  <si>
    <t>(Jg. 2000)</t>
  </si>
  <si>
    <t>Wanjura</t>
  </si>
  <si>
    <t>Franz</t>
  </si>
  <si>
    <t>-0,9</t>
  </si>
  <si>
    <t>+2,5</t>
  </si>
  <si>
    <t>+0,6</t>
  </si>
  <si>
    <t>-0,4</t>
  </si>
  <si>
    <t>U16 / w15</t>
  </si>
  <si>
    <t>(Jg. /2000)</t>
  </si>
  <si>
    <t>300 m Hürden</t>
  </si>
  <si>
    <t>14:46 - 14:48 Uhr</t>
  </si>
  <si>
    <t>+1,2</t>
  </si>
  <si>
    <t>-0,2</t>
  </si>
  <si>
    <t>+1,0</t>
  </si>
  <si>
    <t>-1,6</t>
  </si>
  <si>
    <t>Anfangshöhe mind. 1,20m</t>
  </si>
  <si>
    <t>13:45 - 13:50 Uhr</t>
  </si>
  <si>
    <t>(Jg. 1999/1998)</t>
  </si>
  <si>
    <t>11:11 - 11:13 Uhr</t>
  </si>
  <si>
    <t>Zemke</t>
  </si>
  <si>
    <t>Richter</t>
  </si>
  <si>
    <t>Christopher</t>
  </si>
  <si>
    <t>Wegener</t>
  </si>
  <si>
    <t>Joshua</t>
  </si>
  <si>
    <t>Niclas</t>
  </si>
  <si>
    <t>14:58 - 15:01 Uhr</t>
  </si>
  <si>
    <t>400 m Hürden</t>
  </si>
  <si>
    <t>14:53 - 14:55 Uhr</t>
  </si>
  <si>
    <t>U18 / w16-17</t>
  </si>
  <si>
    <t>U20 / m18-19</t>
  </si>
  <si>
    <t>(Jg. 1997/1996)</t>
  </si>
  <si>
    <t>Lehmann</t>
  </si>
  <si>
    <t>Friederike</t>
  </si>
  <si>
    <t>Wilke</t>
  </si>
  <si>
    <t>Clemens</t>
  </si>
  <si>
    <t>+1,4</t>
  </si>
  <si>
    <t>-1,0</t>
  </si>
  <si>
    <t>-1,2</t>
  </si>
  <si>
    <t>-0,5</t>
  </si>
  <si>
    <t>-1,7</t>
  </si>
  <si>
    <t>Speer (700g)</t>
  </si>
  <si>
    <t>Marius</t>
  </si>
  <si>
    <t>Grasme</t>
  </si>
  <si>
    <t>100 m Hürden</t>
  </si>
  <si>
    <t>10:10 - 10:11 Uhr</t>
  </si>
  <si>
    <t>Natho</t>
  </si>
  <si>
    <t>LC Cottbus</t>
  </si>
  <si>
    <t>X</t>
  </si>
  <si>
    <t>-1,9</t>
  </si>
  <si>
    <t>Muhs</t>
  </si>
  <si>
    <t>Annika</t>
  </si>
  <si>
    <t>11:01 - 11:03 Uhr</t>
  </si>
  <si>
    <t>Berthold</t>
  </si>
  <si>
    <t>Pascal</t>
  </si>
  <si>
    <t>-0,8</t>
  </si>
  <si>
    <t>Florian</t>
  </si>
  <si>
    <t>Merting</t>
  </si>
  <si>
    <t>Maurice</t>
  </si>
  <si>
    <t>Bechly</t>
  </si>
  <si>
    <t>Wasserleben</t>
  </si>
  <si>
    <t>Jan</t>
  </si>
  <si>
    <t>a. K.</t>
  </si>
  <si>
    <t>Freimuth</t>
  </si>
  <si>
    <t>Daniel</t>
  </si>
  <si>
    <t>Wahlbrink</t>
  </si>
  <si>
    <t>a.K.</t>
  </si>
  <si>
    <t>Speer (800g)</t>
  </si>
</sst>
</file>

<file path=xl/styles.xml><?xml version="1.0" encoding="utf-8"?>
<styleSheet xmlns="http://schemas.openxmlformats.org/spreadsheetml/2006/main">
  <numFmts count="3">
    <numFmt numFmtId="164" formatCode="m:ss.00"/>
    <numFmt numFmtId="165" formatCode="0.0"/>
    <numFmt numFmtId="166" formatCode="#,##0.0"/>
  </numFmts>
  <fonts count="43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color theme="0" tint="-0.14999847407452621"/>
      <name val="Times New Roman"/>
      <family val="1"/>
    </font>
    <font>
      <sz val="12"/>
      <color indexed="8"/>
      <name val="Times New Roman"/>
      <family val="1"/>
    </font>
    <font>
      <sz val="11"/>
      <color theme="0" tint="-4.9989318521683403E-2"/>
      <name val="Times New Roman"/>
      <family val="1"/>
    </font>
    <font>
      <sz val="12"/>
      <color theme="0" tint="-4.9989318521683403E-2"/>
      <name val="Times New Roman"/>
      <family val="1"/>
    </font>
    <font>
      <sz val="10"/>
      <color rgb="FFFF0000"/>
      <name val="Times New Roman"/>
      <family val="2"/>
    </font>
    <font>
      <sz val="8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name val="Times New Roman"/>
      <family val="2"/>
    </font>
    <font>
      <sz val="10"/>
      <name val="Times New Roman"/>
      <family val="2"/>
    </font>
    <font>
      <sz val="12"/>
      <name val="Times New Roman"/>
      <family val="2"/>
    </font>
    <font>
      <b/>
      <sz val="14"/>
      <name val="Times New Roman"/>
      <family val="2"/>
    </font>
    <font>
      <sz val="11"/>
      <color indexed="8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2"/>
    </font>
    <font>
      <sz val="12"/>
      <color theme="0" tint="-0.34998626667073579"/>
      <name val="Times New Roman"/>
      <family val="1"/>
    </font>
    <font>
      <sz val="10"/>
      <color theme="0" tint="-0.34998626667073579"/>
      <name val="Times New Roman"/>
      <family val="1"/>
    </font>
    <font>
      <b/>
      <sz val="12"/>
      <color theme="0" tint="-0.34998626667073579"/>
      <name val="Times New Roman"/>
      <family val="1"/>
    </font>
    <font>
      <sz val="10"/>
      <color theme="0" tint="-0.499984740745262"/>
      <name val="Times New Roman"/>
      <family val="1"/>
    </font>
    <font>
      <b/>
      <sz val="12"/>
      <color theme="0" tint="-0.499984740745262"/>
      <name val="Times New Roman"/>
      <family val="1"/>
    </font>
    <font>
      <sz val="12"/>
      <color rgb="FFA6A6A6"/>
      <name val="Times New Roman"/>
      <family val="2"/>
    </font>
    <font>
      <sz val="10"/>
      <name val="Times New Roman"/>
      <family val="1"/>
      <charset val="1"/>
    </font>
    <font>
      <sz val="12"/>
      <color theme="0" tint="-0.499984740745262"/>
      <name val="Times New Roman"/>
      <family val="1"/>
    </font>
    <font>
      <sz val="10"/>
      <color rgb="FFBFBFBF"/>
      <name val="Times New Roman"/>
      <family val="2"/>
    </font>
    <font>
      <sz val="12"/>
      <color rgb="FFBFBFBF"/>
      <name val="Times New Roman"/>
      <family val="2"/>
    </font>
    <font>
      <sz val="10"/>
      <color theme="0" tint="-0.249977111117893"/>
      <name val="Times New Roman"/>
      <family val="2"/>
    </font>
    <font>
      <b/>
      <sz val="12"/>
      <color theme="0" tint="-0.249977111117893"/>
      <name val="Times New Roman"/>
      <family val="2"/>
    </font>
    <font>
      <sz val="12"/>
      <color theme="0" tint="-0.249977111117893"/>
      <name val="Times New Roman"/>
      <family val="2"/>
    </font>
    <font>
      <sz val="10"/>
      <color rgb="FFA6A6A6"/>
      <name val="Times New Roman"/>
      <family val="2"/>
    </font>
    <font>
      <sz val="10"/>
      <color theme="0" tint="-0.34998626667073579"/>
      <name val="Times New Roman"/>
      <family val="2"/>
    </font>
    <font>
      <sz val="12"/>
      <color theme="0" tint="-0.34998626667073579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indexed="64"/>
      </left>
      <right/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/>
      <right style="thin">
        <color rgb="FF33333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</cellStyleXfs>
  <cellXfs count="594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2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shrinkToFit="1"/>
    </xf>
    <xf numFmtId="1" fontId="8" fillId="0" borderId="9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left" vertical="center"/>
    </xf>
    <xf numFmtId="2" fontId="8" fillId="0" borderId="10" xfId="0" quotePrefix="1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12" fillId="0" borderId="12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 shrinkToFit="1"/>
    </xf>
    <xf numFmtId="1" fontId="5" fillId="0" borderId="9" xfId="1" applyNumberFormat="1" applyFont="1" applyFill="1" applyBorder="1" applyAlignment="1">
      <alignment horizontal="center" vertical="center"/>
    </xf>
    <xf numFmtId="2" fontId="5" fillId="0" borderId="11" xfId="1" applyNumberFormat="1" applyFont="1" applyBorder="1" applyAlignment="1">
      <alignment horizontal="center" vertical="center"/>
    </xf>
    <xf numFmtId="1" fontId="11" fillId="0" borderId="11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center" vertical="center"/>
    </xf>
    <xf numFmtId="2" fontId="5" fillId="0" borderId="10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2" fontId="5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5" fillId="2" borderId="9" xfId="2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shrinkToFit="1"/>
    </xf>
    <xf numFmtId="1" fontId="5" fillId="0" borderId="9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0" xfId="1" applyFont="1" applyAlignment="1">
      <alignment horizontal="center"/>
    </xf>
    <xf numFmtId="14" fontId="2" fillId="0" borderId="0" xfId="1" applyNumberFormat="1" applyFont="1" applyAlignment="1">
      <alignment horizontal="left"/>
    </xf>
    <xf numFmtId="0" fontId="1" fillId="0" borderId="0" xfId="1" applyFont="1"/>
    <xf numFmtId="0" fontId="6" fillId="0" borderId="0" xfId="1" applyFont="1" applyAlignment="1">
      <alignment horizontal="center"/>
    </xf>
    <xf numFmtId="14" fontId="6" fillId="0" borderId="0" xfId="1" applyNumberFormat="1" applyFont="1" applyAlignment="1">
      <alignment horizontal="right"/>
    </xf>
    <xf numFmtId="2" fontId="6" fillId="0" borderId="0" xfId="1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6" fillId="0" borderId="22" xfId="1" applyNumberFormat="1" applyFont="1" applyBorder="1" applyAlignment="1">
      <alignment horizontal="right"/>
    </xf>
    <xf numFmtId="0" fontId="5" fillId="0" borderId="5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14" fontId="6" fillId="0" borderId="28" xfId="1" applyNumberFormat="1" applyFont="1" applyBorder="1" applyAlignment="1">
      <alignment horizontal="right"/>
    </xf>
    <xf numFmtId="0" fontId="5" fillId="0" borderId="9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vertical="center" shrinkToFit="1"/>
    </xf>
    <xf numFmtId="1" fontId="5" fillId="0" borderId="9" xfId="2" applyNumberFormat="1" applyFont="1" applyFill="1" applyBorder="1" applyAlignment="1">
      <alignment horizontal="center" vertical="center"/>
    </xf>
    <xf numFmtId="2" fontId="5" fillId="0" borderId="9" xfId="2" applyNumberFormat="1" applyFont="1" applyBorder="1" applyAlignment="1">
      <alignment horizontal="center" vertical="center"/>
    </xf>
    <xf numFmtId="2" fontId="5" fillId="0" borderId="10" xfId="2" applyNumberFormat="1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9" xfId="2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0" fontId="1" fillId="0" borderId="0" xfId="0" applyFont="1"/>
    <xf numFmtId="0" fontId="6" fillId="0" borderId="0" xfId="1" applyFont="1" applyAlignment="1">
      <alignment horizontal="left"/>
    </xf>
    <xf numFmtId="0" fontId="5" fillId="0" borderId="0" xfId="1" applyFont="1"/>
    <xf numFmtId="14" fontId="2" fillId="0" borderId="0" xfId="1" applyNumberFormat="1" applyFont="1" applyAlignment="1">
      <alignment horizontal="center"/>
    </xf>
    <xf numFmtId="0" fontId="6" fillId="0" borderId="0" xfId="1" applyFont="1" applyAlignment="1">
      <alignment horizontal="right"/>
    </xf>
    <xf numFmtId="0" fontId="1" fillId="0" borderId="31" xfId="1" applyFont="1" applyBorder="1"/>
    <xf numFmtId="0" fontId="5" fillId="0" borderId="0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9" xfId="1" applyFont="1" applyFill="1" applyBorder="1" applyAlignment="1">
      <alignment shrinkToFit="1"/>
    </xf>
    <xf numFmtId="1" fontId="5" fillId="0" borderId="9" xfId="1" applyNumberFormat="1" applyFont="1" applyBorder="1" applyAlignment="1">
      <alignment horizontal="center"/>
    </xf>
    <xf numFmtId="0" fontId="5" fillId="0" borderId="9" xfId="1" applyFont="1" applyBorder="1" applyAlignment="1">
      <alignment shrinkToFit="1"/>
    </xf>
    <xf numFmtId="2" fontId="5" fillId="0" borderId="9" xfId="1" applyNumberFormat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2" fontId="1" fillId="0" borderId="31" xfId="1" applyNumberFormat="1" applyFont="1" applyBorder="1"/>
    <xf numFmtId="2" fontId="5" fillId="0" borderId="29" xfId="0" applyNumberFormat="1" applyFont="1" applyBorder="1" applyAlignment="1">
      <alignment horizontal="center"/>
    </xf>
    <xf numFmtId="2" fontId="5" fillId="0" borderId="29" xfId="1" applyNumberFormat="1" applyFont="1" applyBorder="1" applyAlignment="1">
      <alignment horizontal="center"/>
    </xf>
    <xf numFmtId="1" fontId="5" fillId="0" borderId="9" xfId="1" applyNumberFormat="1" applyFont="1" applyFill="1" applyBorder="1" applyAlignment="1">
      <alignment horizontal="center"/>
    </xf>
    <xf numFmtId="2" fontId="16" fillId="0" borderId="31" xfId="1" applyNumberFormat="1" applyFont="1" applyBorder="1"/>
    <xf numFmtId="1" fontId="5" fillId="0" borderId="29" xfId="1" applyNumberFormat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164" fontId="17" fillId="0" borderId="0" xfId="0" applyNumberFormat="1" applyFont="1"/>
    <xf numFmtId="0" fontId="6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/>
    <xf numFmtId="164" fontId="1" fillId="0" borderId="0" xfId="0" applyNumberFormat="1" applyFont="1"/>
    <xf numFmtId="164" fontId="5" fillId="0" borderId="9" xfId="0" applyNumberFormat="1" applyFont="1" applyBorder="1" applyAlignment="1">
      <alignment horizontal="center"/>
    </xf>
    <xf numFmtId="1" fontId="11" fillId="0" borderId="11" xfId="2" applyNumberFormat="1" applyFont="1" applyBorder="1" applyAlignment="1">
      <alignment horizontal="center" vertical="center"/>
    </xf>
    <xf numFmtId="1" fontId="11" fillId="0" borderId="11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5" fillId="0" borderId="9" xfId="3" applyFont="1" applyFill="1" applyBorder="1" applyAlignment="1">
      <alignment horizontal="left"/>
    </xf>
    <xf numFmtId="0" fontId="21" fillId="0" borderId="0" xfId="1" applyFont="1" applyAlignment="1">
      <alignment vertical="center"/>
    </xf>
    <xf numFmtId="0" fontId="21" fillId="0" borderId="0" xfId="0" applyFont="1" applyAlignment="1">
      <alignment vertical="center"/>
    </xf>
    <xf numFmtId="1" fontId="5" fillId="0" borderId="9" xfId="3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horizontal="left" shrinkToFit="1"/>
    </xf>
    <xf numFmtId="0" fontId="5" fillId="0" borderId="9" xfId="3" applyFont="1" applyFill="1" applyBorder="1" applyAlignment="1">
      <alignment shrinkToFit="1"/>
    </xf>
    <xf numFmtId="0" fontId="21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20" fillId="0" borderId="0" xfId="0" applyNumberFormat="1" applyFont="1" applyAlignment="1">
      <alignment vertical="center"/>
    </xf>
    <xf numFmtId="2" fontId="21" fillId="0" borderId="8" xfId="0" applyNumberFormat="1" applyFont="1" applyBorder="1" applyAlignment="1">
      <alignment horizontal="center" vertical="center"/>
    </xf>
    <xf numFmtId="0" fontId="6" fillId="0" borderId="0" xfId="4" applyFont="1" applyAlignment="1">
      <alignment horizontal="left"/>
    </xf>
    <xf numFmtId="0" fontId="1" fillId="0" borderId="0" xfId="4" applyFont="1"/>
    <xf numFmtId="0" fontId="5" fillId="0" borderId="0" xfId="4" applyFont="1"/>
    <xf numFmtId="14" fontId="2" fillId="0" borderId="0" xfId="4" applyNumberFormat="1" applyFont="1" applyAlignment="1">
      <alignment horizontal="center"/>
    </xf>
    <xf numFmtId="0" fontId="1" fillId="0" borderId="0" xfId="4" applyFont="1" applyAlignment="1">
      <alignment vertical="center"/>
    </xf>
    <xf numFmtId="14" fontId="6" fillId="0" borderId="0" xfId="4" applyNumberFormat="1" applyFont="1" applyAlignment="1">
      <alignment horizontal="right"/>
    </xf>
    <xf numFmtId="0" fontId="6" fillId="0" borderId="0" xfId="4" applyFont="1" applyAlignment="1">
      <alignment horizontal="right"/>
    </xf>
    <xf numFmtId="0" fontId="6" fillId="0" borderId="0" xfId="4" applyFont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8" fillId="0" borderId="9" xfId="1" applyFont="1" applyBorder="1" applyAlignment="1">
      <alignment horizontal="center" vertical="center"/>
    </xf>
    <xf numFmtId="3" fontId="8" fillId="0" borderId="9" xfId="1" applyNumberFormat="1" applyFont="1" applyBorder="1" applyAlignment="1">
      <alignment horizontal="center" vertical="center"/>
    </xf>
    <xf numFmtId="0" fontId="1" fillId="0" borderId="37" xfId="1" applyFont="1" applyBorder="1"/>
    <xf numFmtId="0" fontId="5" fillId="0" borderId="6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38" xfId="1" applyFont="1" applyBorder="1" applyAlignment="1">
      <alignment horizontal="center"/>
    </xf>
    <xf numFmtId="2" fontId="0" fillId="0" borderId="0" xfId="0" applyNumberFormat="1"/>
    <xf numFmtId="2" fontId="5" fillId="0" borderId="9" xfId="0" quotePrefix="1" applyNumberFormat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vertical="center" shrinkToFit="1"/>
    </xf>
    <xf numFmtId="1" fontId="8" fillId="0" borderId="9" xfId="2" applyNumberFormat="1" applyFont="1" applyFill="1" applyBorder="1" applyAlignment="1">
      <alignment horizontal="center" vertical="center"/>
    </xf>
    <xf numFmtId="2" fontId="8" fillId="0" borderId="10" xfId="2" applyNumberFormat="1" applyFont="1" applyBorder="1" applyAlignment="1">
      <alignment horizontal="center" vertical="center"/>
    </xf>
    <xf numFmtId="1" fontId="23" fillId="0" borderId="11" xfId="2" applyNumberFormat="1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1" fontId="23" fillId="0" borderId="11" xfId="1" applyNumberFormat="1" applyFont="1" applyBorder="1" applyAlignment="1">
      <alignment horizontal="center" vertical="center"/>
    </xf>
    <xf numFmtId="2" fontId="8" fillId="0" borderId="11" xfId="2" applyNumberFormat="1" applyFont="1" applyBorder="1" applyAlignment="1">
      <alignment horizontal="center" vertical="center"/>
    </xf>
    <xf numFmtId="1" fontId="23" fillId="0" borderId="11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/>
    </xf>
    <xf numFmtId="0" fontId="8" fillId="0" borderId="9" xfId="3" applyFont="1" applyFill="1" applyBorder="1" applyAlignment="1">
      <alignment horizontal="left" vertical="center"/>
    </xf>
    <xf numFmtId="1" fontId="8" fillId="0" borderId="9" xfId="3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vertical="center" shrinkToFit="1"/>
    </xf>
    <xf numFmtId="0" fontId="0" fillId="0" borderId="1" xfId="0" applyBorder="1"/>
    <xf numFmtId="0" fontId="0" fillId="0" borderId="44" xfId="0" applyBorder="1"/>
    <xf numFmtId="0" fontId="0" fillId="0" borderId="5" xfId="0" applyBorder="1"/>
    <xf numFmtId="0" fontId="24" fillId="0" borderId="9" xfId="3" applyFont="1" applyFill="1" applyBorder="1" applyAlignment="1">
      <alignment horizontal="left" vertical="center"/>
    </xf>
    <xf numFmtId="0" fontId="5" fillId="0" borderId="11" xfId="2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/>
    </xf>
    <xf numFmtId="2" fontId="5" fillId="0" borderId="47" xfId="1" applyNumberFormat="1" applyFont="1" applyFill="1" applyBorder="1" applyAlignment="1">
      <alignment horizontal="center" vertical="center"/>
    </xf>
    <xf numFmtId="1" fontId="5" fillId="0" borderId="46" xfId="1" applyNumberFormat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5" fillId="3" borderId="9" xfId="2" quotePrefix="1" applyFont="1" applyFill="1" applyBorder="1" applyAlignment="1">
      <alignment horizontal="center" vertical="center"/>
    </xf>
    <xf numFmtId="2" fontId="5" fillId="0" borderId="45" xfId="1" applyNumberFormat="1" applyFont="1" applyFill="1" applyBorder="1" applyAlignment="1">
      <alignment horizontal="center" vertical="center"/>
    </xf>
    <xf numFmtId="1" fontId="5" fillId="0" borderId="45" xfId="1" applyNumberFormat="1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/>
    </xf>
    <xf numFmtId="1" fontId="5" fillId="0" borderId="17" xfId="1" applyNumberFormat="1" applyFont="1" applyBorder="1" applyAlignment="1">
      <alignment horizontal="center"/>
    </xf>
    <xf numFmtId="0" fontId="1" fillId="0" borderId="0" xfId="1" applyFont="1" applyFill="1" applyBorder="1" applyAlignment="1">
      <alignment vertical="center"/>
    </xf>
    <xf numFmtId="165" fontId="15" fillId="3" borderId="9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5" fillId="0" borderId="25" xfId="1" applyFont="1" applyFill="1" applyBorder="1" applyAlignment="1">
      <alignment vertical="center"/>
    </xf>
    <xf numFmtId="0" fontId="1" fillId="0" borderId="0" xfId="4" applyFont="1" applyFill="1" applyBorder="1"/>
    <xf numFmtId="0" fontId="6" fillId="0" borderId="0" xfId="4" applyFont="1" applyFill="1" applyBorder="1" applyAlignment="1">
      <alignment horizontal="left"/>
    </xf>
    <xf numFmtId="0" fontId="5" fillId="0" borderId="0" xfId="4" applyFont="1" applyFill="1" applyBorder="1"/>
    <xf numFmtId="14" fontId="2" fillId="0" borderId="0" xfId="4" applyNumberFormat="1" applyFont="1" applyFill="1" applyBorder="1" applyAlignment="1">
      <alignment horizontal="center"/>
    </xf>
    <xf numFmtId="0" fontId="1" fillId="0" borderId="0" xfId="4" applyFont="1" applyFill="1" applyBorder="1" applyAlignment="1">
      <alignment vertical="center"/>
    </xf>
    <xf numFmtId="14" fontId="6" fillId="0" borderId="0" xfId="4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2" fontId="1" fillId="0" borderId="51" xfId="0" applyNumberFormat="1" applyFont="1" applyFill="1" applyBorder="1" applyAlignment="1">
      <alignment horizontal="center"/>
    </xf>
    <xf numFmtId="2" fontId="1" fillId="0" borderId="52" xfId="0" applyNumberFormat="1" applyFont="1" applyFill="1" applyBorder="1" applyAlignment="1">
      <alignment horizontal="center"/>
    </xf>
    <xf numFmtId="0" fontId="1" fillId="0" borderId="0" xfId="1" applyFont="1" applyFill="1" applyBorder="1"/>
    <xf numFmtId="2" fontId="5" fillId="0" borderId="9" xfId="1" applyNumberFormat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9" xfId="2" applyFont="1" applyFill="1" applyBorder="1" applyAlignment="1">
      <alignment shrinkToFit="1"/>
    </xf>
    <xf numFmtId="1" fontId="5" fillId="0" borderId="9" xfId="2" applyNumberFormat="1" applyFont="1" applyFill="1" applyBorder="1" applyAlignment="1">
      <alignment horizontal="center"/>
    </xf>
    <xf numFmtId="0" fontId="5" fillId="0" borderId="9" xfId="2" applyFont="1" applyBorder="1" applyAlignment="1">
      <alignment horizontal="center"/>
    </xf>
    <xf numFmtId="164" fontId="5" fillId="0" borderId="9" xfId="2" applyNumberFormat="1" applyFont="1" applyBorder="1" applyAlignment="1">
      <alignment horizontal="center"/>
    </xf>
    <xf numFmtId="3" fontId="5" fillId="0" borderId="9" xfId="2" applyNumberFormat="1" applyFont="1" applyBorder="1" applyAlignment="1">
      <alignment horizontal="center"/>
    </xf>
    <xf numFmtId="0" fontId="25" fillId="0" borderId="0" xfId="0" applyFont="1"/>
    <xf numFmtId="1" fontId="23" fillId="0" borderId="11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/>
    </xf>
    <xf numFmtId="0" fontId="26" fillId="3" borderId="9" xfId="2" quotePrefix="1" applyFont="1" applyFill="1" applyBorder="1" applyAlignment="1">
      <alignment horizontal="center" vertical="center"/>
    </xf>
    <xf numFmtId="2" fontId="21" fillId="0" borderId="8" xfId="0" applyNumberFormat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left"/>
    </xf>
    <xf numFmtId="0" fontId="15" fillId="3" borderId="9" xfId="2" applyFont="1" applyFill="1" applyBorder="1" applyAlignment="1">
      <alignment horizontal="center"/>
    </xf>
    <xf numFmtId="0" fontId="21" fillId="0" borderId="56" xfId="1" applyFont="1" applyFill="1" applyBorder="1" applyAlignment="1">
      <alignment vertical="center"/>
    </xf>
    <xf numFmtId="0" fontId="2" fillId="0" borderId="0" xfId="4" applyFont="1" applyAlignment="1">
      <alignment horizontal="center"/>
    </xf>
    <xf numFmtId="0" fontId="5" fillId="0" borderId="5" xfId="4" applyFont="1" applyBorder="1" applyAlignment="1">
      <alignment horizontal="center"/>
    </xf>
    <xf numFmtId="0" fontId="15" fillId="2" borderId="8" xfId="4" applyFont="1" applyFill="1" applyBorder="1" applyAlignment="1">
      <alignment horizontal="center"/>
    </xf>
    <xf numFmtId="0" fontId="5" fillId="0" borderId="8" xfId="4" applyFont="1" applyBorder="1" applyAlignment="1">
      <alignment horizontal="center"/>
    </xf>
    <xf numFmtId="0" fontId="5" fillId="0" borderId="9" xfId="2" applyFont="1" applyBorder="1" applyAlignment="1">
      <alignment horizontal="left"/>
    </xf>
    <xf numFmtId="0" fontId="15" fillId="2" borderId="9" xfId="2" applyFont="1" applyFill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/>
    <xf numFmtId="14" fontId="29" fillId="0" borderId="0" xfId="1" applyNumberFormat="1" applyFont="1" applyAlignment="1">
      <alignment horizontal="right"/>
    </xf>
    <xf numFmtId="2" fontId="29" fillId="0" borderId="0" xfId="1" applyNumberFormat="1" applyFont="1" applyAlignment="1">
      <alignment horizontal="right"/>
    </xf>
    <xf numFmtId="2" fontId="5" fillId="0" borderId="10" xfId="2" applyNumberFormat="1" applyFont="1" applyBorder="1" applyAlignment="1">
      <alignment horizontal="center"/>
    </xf>
    <xf numFmtId="2" fontId="5" fillId="0" borderId="9" xfId="2" applyNumberFormat="1" applyFont="1" applyFill="1" applyBorder="1" applyAlignment="1">
      <alignment horizontal="center"/>
    </xf>
    <xf numFmtId="0" fontId="1" fillId="0" borderId="44" xfId="2" applyBorder="1"/>
    <xf numFmtId="0" fontId="1" fillId="0" borderId="0" xfId="4" applyFont="1" applyAlignment="1"/>
    <xf numFmtId="1" fontId="5" fillId="0" borderId="0" xfId="4" applyNumberFormat="1" applyFont="1" applyAlignment="1"/>
    <xf numFmtId="0" fontId="30" fillId="0" borderId="0" xfId="1" applyFont="1"/>
    <xf numFmtId="0" fontId="31" fillId="0" borderId="0" xfId="1" applyFont="1" applyAlignment="1">
      <alignment horizontal="right"/>
    </xf>
    <xf numFmtId="2" fontId="31" fillId="0" borderId="0" xfId="1" applyNumberFormat="1" applyFont="1" applyAlignment="1">
      <alignment horizontal="right"/>
    </xf>
    <xf numFmtId="2" fontId="1" fillId="0" borderId="0" xfId="2" applyNumberFormat="1" applyFont="1"/>
    <xf numFmtId="20" fontId="1" fillId="0" borderId="0" xfId="2" applyNumberFormat="1" applyFont="1" applyFill="1" applyAlignment="1">
      <alignment horizontal="right"/>
    </xf>
    <xf numFmtId="0" fontId="26" fillId="2" borderId="9" xfId="2" quotePrefix="1" applyFont="1" applyFill="1" applyBorder="1" applyAlignment="1">
      <alignment horizontal="center" vertical="center"/>
    </xf>
    <xf numFmtId="3" fontId="5" fillId="0" borderId="9" xfId="2" applyNumberFormat="1" applyFont="1" applyFill="1" applyBorder="1" applyAlignment="1">
      <alignment horizontal="center"/>
    </xf>
    <xf numFmtId="166" fontId="15" fillId="3" borderId="9" xfId="2" applyNumberFormat="1" applyFont="1" applyFill="1" applyBorder="1" applyAlignment="1">
      <alignment horizontal="center"/>
    </xf>
    <xf numFmtId="0" fontId="1" fillId="0" borderId="8" xfId="4" applyFont="1" applyBorder="1" applyAlignment="1">
      <alignment horizontal="center"/>
    </xf>
    <xf numFmtId="0" fontId="15" fillId="2" borderId="9" xfId="2" quotePrefix="1" applyFont="1" applyFill="1" applyBorder="1" applyAlignment="1">
      <alignment horizontal="center"/>
    </xf>
    <xf numFmtId="0" fontId="28" fillId="0" borderId="0" xfId="0" applyFont="1" applyAlignment="1">
      <alignment vertical="center"/>
    </xf>
    <xf numFmtId="14" fontId="29" fillId="0" borderId="28" xfId="1" applyNumberFormat="1" applyFont="1" applyBorder="1" applyAlignment="1">
      <alignment horizontal="right"/>
    </xf>
    <xf numFmtId="0" fontId="1" fillId="0" borderId="0" xfId="1" applyFont="1" applyAlignment="1">
      <alignment vertical="center"/>
    </xf>
    <xf numFmtId="2" fontId="1" fillId="0" borderId="6" xfId="2" applyNumberFormat="1" applyFont="1" applyBorder="1" applyAlignment="1">
      <alignment horizontal="center"/>
    </xf>
    <xf numFmtId="2" fontId="1" fillId="0" borderId="5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 vertical="center"/>
    </xf>
    <xf numFmtId="0" fontId="5" fillId="0" borderId="9" xfId="2" quotePrefix="1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9" xfId="2" quotePrefix="1" applyFont="1" applyBorder="1" applyAlignment="1">
      <alignment horizontal="center" vertical="center"/>
    </xf>
    <xf numFmtId="1" fontId="5" fillId="0" borderId="44" xfId="2" applyNumberFormat="1" applyFont="1" applyBorder="1" applyAlignment="1">
      <alignment horizontal="center" vertical="center"/>
    </xf>
    <xf numFmtId="0" fontId="1" fillId="0" borderId="44" xfId="2" applyFont="1" applyBorder="1"/>
    <xf numFmtId="2" fontId="1" fillId="0" borderId="0" xfId="2" applyNumberFormat="1"/>
    <xf numFmtId="0" fontId="1" fillId="0" borderId="0" xfId="2" applyAlignment="1">
      <alignment horizontal="center"/>
    </xf>
    <xf numFmtId="0" fontId="5" fillId="0" borderId="9" xfId="6" applyFont="1" applyFill="1" applyBorder="1" applyAlignment="1">
      <alignment shrinkToFit="1"/>
    </xf>
    <xf numFmtId="1" fontId="5" fillId="0" borderId="9" xfId="6" applyNumberFormat="1" applyFont="1" applyFill="1" applyBorder="1" applyAlignment="1">
      <alignment horizontal="center"/>
    </xf>
    <xf numFmtId="0" fontId="5" fillId="0" borderId="11" xfId="2" applyFont="1" applyFill="1" applyBorder="1" applyAlignment="1">
      <alignment shrinkToFit="1"/>
    </xf>
    <xf numFmtId="1" fontId="5" fillId="0" borderId="11" xfId="2" applyNumberFormat="1" applyFont="1" applyFill="1" applyBorder="1" applyAlignment="1">
      <alignment horizontal="center"/>
    </xf>
    <xf numFmtId="164" fontId="5" fillId="0" borderId="11" xfId="2" applyNumberFormat="1" applyFont="1" applyBorder="1" applyAlignment="1">
      <alignment horizontal="center"/>
    </xf>
    <xf numFmtId="1" fontId="5" fillId="0" borderId="9" xfId="2" quotePrefix="1" applyNumberFormat="1" applyFont="1" applyFill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0" fontId="34" fillId="0" borderId="0" xfId="1" applyFont="1"/>
    <xf numFmtId="3" fontId="8" fillId="0" borderId="9" xfId="2" applyNumberFormat="1" applyFont="1" applyBorder="1" applyAlignment="1">
      <alignment horizontal="center" vertical="center"/>
    </xf>
    <xf numFmtId="0" fontId="1" fillId="0" borderId="0" xfId="2" applyFont="1"/>
    <xf numFmtId="3" fontId="8" fillId="0" borderId="44" xfId="2" applyNumberFormat="1" applyFont="1" applyBorder="1" applyAlignment="1">
      <alignment horizontal="center" vertical="center"/>
    </xf>
    <xf numFmtId="0" fontId="35" fillId="0" borderId="0" xfId="4" applyFont="1" applyFill="1" applyBorder="1"/>
    <xf numFmtId="0" fontId="36" fillId="0" borderId="0" xfId="4" applyFont="1" applyFill="1" applyBorder="1"/>
    <xf numFmtId="0" fontId="2" fillId="0" borderId="0" xfId="2" applyFont="1" applyFill="1" applyBorder="1" applyAlignment="1">
      <alignment horizontal="center"/>
    </xf>
    <xf numFmtId="0" fontId="21" fillId="0" borderId="5" xfId="4" applyFont="1" applyFill="1" applyBorder="1" applyAlignment="1">
      <alignment horizontal="center"/>
    </xf>
    <xf numFmtId="0" fontId="20" fillId="0" borderId="8" xfId="4" applyFont="1" applyFill="1" applyBorder="1" applyAlignment="1">
      <alignment horizontal="center"/>
    </xf>
    <xf numFmtId="0" fontId="21" fillId="0" borderId="8" xfId="4" applyFont="1" applyFill="1" applyBorder="1" applyAlignment="1">
      <alignment horizontal="center"/>
    </xf>
    <xf numFmtId="0" fontId="5" fillId="0" borderId="9" xfId="2" applyFont="1" applyFill="1" applyBorder="1" applyAlignment="1">
      <alignment horizontal="left" shrinkToFit="1"/>
    </xf>
    <xf numFmtId="49" fontId="15" fillId="3" borderId="9" xfId="2" applyNumberFormat="1" applyFont="1" applyFill="1" applyBorder="1" applyAlignment="1">
      <alignment horizontal="center"/>
    </xf>
    <xf numFmtId="0" fontId="6" fillId="0" borderId="0" xfId="2" applyFont="1" applyAlignment="1">
      <alignment horizontal="left"/>
    </xf>
    <xf numFmtId="0" fontId="20" fillId="0" borderId="0" xfId="0" applyFont="1" applyAlignment="1">
      <alignment horizontal="right" vertical="center"/>
    </xf>
    <xf numFmtId="0" fontId="21" fillId="0" borderId="9" xfId="2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vertical="center" shrinkToFit="1"/>
    </xf>
    <xf numFmtId="0" fontId="21" fillId="0" borderId="9" xfId="2" applyFont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15" fillId="2" borderId="25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49" fontId="15" fillId="2" borderId="9" xfId="2" quotePrefix="1" applyNumberFormat="1" applyFont="1" applyFill="1" applyBorder="1" applyAlignment="1">
      <alignment horizontal="center"/>
    </xf>
    <xf numFmtId="49" fontId="15" fillId="2" borderId="9" xfId="2" applyNumberFormat="1" applyFont="1" applyFill="1" applyBorder="1" applyAlignment="1">
      <alignment horizontal="center"/>
    </xf>
    <xf numFmtId="49" fontId="5" fillId="0" borderId="9" xfId="2" applyNumberFormat="1" applyFont="1" applyBorder="1" applyAlignment="1">
      <alignment horizontal="center"/>
    </xf>
    <xf numFmtId="49" fontId="5" fillId="0" borderId="10" xfId="2" applyNumberFormat="1" applyFont="1" applyBorder="1" applyAlignment="1">
      <alignment horizontal="center"/>
    </xf>
    <xf numFmtId="49" fontId="5" fillId="0" borderId="9" xfId="2" applyNumberFormat="1" applyFont="1" applyFill="1" applyBorder="1" applyAlignment="1">
      <alignment horizontal="center"/>
    </xf>
    <xf numFmtId="49" fontId="5" fillId="0" borderId="9" xfId="2" quotePrefix="1" applyNumberFormat="1" applyFont="1" applyFill="1" applyBorder="1" applyAlignment="1">
      <alignment horizontal="center"/>
    </xf>
    <xf numFmtId="2" fontId="21" fillId="0" borderId="9" xfId="2" applyNumberFormat="1" applyFont="1" applyBorder="1" applyAlignment="1">
      <alignment horizontal="center" vertical="center"/>
    </xf>
    <xf numFmtId="0" fontId="37" fillId="0" borderId="0" xfId="4" applyFont="1"/>
    <xf numFmtId="0" fontId="38" fillId="0" borderId="0" xfId="0" applyFont="1" applyAlignment="1">
      <alignment horizontal="left"/>
    </xf>
    <xf numFmtId="0" fontId="39" fillId="0" borderId="0" xfId="4" applyFont="1"/>
    <xf numFmtId="0" fontId="2" fillId="0" borderId="0" xfId="2" applyFont="1" applyAlignment="1">
      <alignment horizontal="center"/>
    </xf>
    <xf numFmtId="0" fontId="38" fillId="0" borderId="0" xfId="0" applyFont="1" applyAlignment="1">
      <alignment horizontal="center"/>
    </xf>
    <xf numFmtId="0" fontId="21" fillId="0" borderId="5" xfId="4" applyFont="1" applyBorder="1" applyAlignment="1">
      <alignment horizontal="center"/>
    </xf>
    <xf numFmtId="0" fontId="20" fillId="0" borderId="8" xfId="4" applyFont="1" applyBorder="1" applyAlignment="1">
      <alignment horizontal="center"/>
    </xf>
    <xf numFmtId="0" fontId="21" fillId="0" borderId="8" xfId="4" applyFont="1" applyBorder="1" applyAlignment="1">
      <alignment horizontal="center"/>
    </xf>
    <xf numFmtId="2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/>
    </xf>
    <xf numFmtId="2" fontId="1" fillId="0" borderId="6" xfId="2" applyNumberFormat="1" applyFont="1" applyBorder="1" applyAlignment="1">
      <alignment horizontal="center" vertical="center"/>
    </xf>
    <xf numFmtId="2" fontId="1" fillId="0" borderId="5" xfId="2" applyNumberFormat="1" applyFont="1" applyBorder="1" applyAlignment="1">
      <alignment horizontal="center" vertical="center"/>
    </xf>
    <xf numFmtId="2" fontId="5" fillId="0" borderId="17" xfId="1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2" fontId="41" fillId="0" borderId="0" xfId="0" applyNumberFormat="1" applyFont="1" applyAlignment="1">
      <alignment vertical="center"/>
    </xf>
    <xf numFmtId="0" fontId="16" fillId="0" borderId="0" xfId="4" applyFont="1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1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shrinkToFit="1"/>
    </xf>
    <xf numFmtId="2" fontId="5" fillId="0" borderId="0" xfId="2" applyNumberFormat="1" applyFont="1" applyBorder="1" applyAlignment="1">
      <alignment horizontal="center"/>
    </xf>
    <xf numFmtId="0" fontId="1" fillId="0" borderId="0" xfId="2" applyBorder="1"/>
    <xf numFmtId="2" fontId="5" fillId="0" borderId="0" xfId="0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20" fillId="0" borderId="0" xfId="4" applyFont="1"/>
    <xf numFmtId="0" fontId="19" fillId="0" borderId="0" xfId="0" applyFont="1" applyAlignment="1">
      <alignment horizontal="left"/>
    </xf>
    <xf numFmtId="0" fontId="21" fillId="0" borderId="0" xfId="4" applyFont="1"/>
    <xf numFmtId="0" fontId="22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5" fillId="0" borderId="11" xfId="2" applyFont="1" applyFill="1" applyBorder="1" applyAlignment="1">
      <alignment horizontal="center"/>
    </xf>
    <xf numFmtId="49" fontId="15" fillId="2" borderId="11" xfId="2" applyNumberFormat="1" applyFont="1" applyFill="1" applyBorder="1" applyAlignment="1">
      <alignment horizontal="center"/>
    </xf>
    <xf numFmtId="3" fontId="5" fillId="0" borderId="11" xfId="2" applyNumberFormat="1" applyFont="1" applyBorder="1" applyAlignment="1">
      <alignment horizontal="center"/>
    </xf>
    <xf numFmtId="0" fontId="5" fillId="0" borderId="9" xfId="2" applyFont="1" applyFill="1" applyBorder="1" applyAlignment="1">
      <alignment horizontal="center" vertical="center" shrinkToFit="1"/>
    </xf>
    <xf numFmtId="14" fontId="6" fillId="0" borderId="0" xfId="1" applyNumberFormat="1" applyFont="1" applyBorder="1" applyAlignment="1">
      <alignment horizontal="right"/>
    </xf>
    <xf numFmtId="0" fontId="5" fillId="0" borderId="61" xfId="1" applyFont="1" applyFill="1" applyBorder="1" applyAlignment="1">
      <alignment horizontal="center"/>
    </xf>
    <xf numFmtId="0" fontId="15" fillId="2" borderId="5" xfId="1" applyFont="1" applyFill="1" applyBorder="1" applyAlignment="1">
      <alignment horizontal="center"/>
    </xf>
    <xf numFmtId="0" fontId="5" fillId="0" borderId="0" xfId="1" applyFont="1" applyBorder="1" applyAlignment="1"/>
    <xf numFmtId="14" fontId="6" fillId="0" borderId="26" xfId="1" applyNumberFormat="1" applyFont="1" applyBorder="1" applyAlignment="1">
      <alignment horizontal="right"/>
    </xf>
    <xf numFmtId="0" fontId="15" fillId="2" borderId="0" xfId="1" applyFont="1" applyFill="1" applyBorder="1" applyAlignment="1">
      <alignment horizontal="center"/>
    </xf>
    <xf numFmtId="0" fontId="1" fillId="0" borderId="0" xfId="2" applyFont="1" applyBorder="1"/>
    <xf numFmtId="0" fontId="0" fillId="0" borderId="0" xfId="0" applyBorder="1"/>
    <xf numFmtId="2" fontId="5" fillId="0" borderId="5" xfId="0" applyNumberFormat="1" applyFont="1" applyBorder="1" applyAlignment="1">
      <alignment horizontal="center"/>
    </xf>
    <xf numFmtId="0" fontId="1" fillId="0" borderId="39" xfId="2" applyFont="1" applyBorder="1"/>
    <xf numFmtId="0" fontId="5" fillId="0" borderId="25" xfId="1" applyFont="1" applyFill="1" applyBorder="1" applyAlignment="1">
      <alignment horizontal="center"/>
    </xf>
    <xf numFmtId="0" fontId="15" fillId="2" borderId="44" xfId="1" applyFont="1" applyFill="1" applyBorder="1" applyAlignment="1">
      <alignment horizontal="center"/>
    </xf>
    <xf numFmtId="0" fontId="5" fillId="0" borderId="64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67" xfId="1" applyFont="1" applyBorder="1" applyAlignment="1"/>
    <xf numFmtId="0" fontId="5" fillId="0" borderId="4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15" fillId="2" borderId="8" xfId="1" applyFont="1" applyFill="1" applyBorder="1" applyAlignment="1">
      <alignment horizontal="center"/>
    </xf>
    <xf numFmtId="0" fontId="15" fillId="2" borderId="6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5" fillId="0" borderId="25" xfId="1" applyFont="1" applyBorder="1" applyAlignment="1"/>
    <xf numFmtId="14" fontId="6" fillId="0" borderId="25" xfId="1" applyNumberFormat="1" applyFont="1" applyBorder="1" applyAlignment="1">
      <alignment horizontal="right"/>
    </xf>
    <xf numFmtId="14" fontId="6" fillId="0" borderId="67" xfId="1" applyNumberFormat="1" applyFont="1" applyBorder="1" applyAlignment="1">
      <alignment horizontal="right"/>
    </xf>
    <xf numFmtId="2" fontId="5" fillId="0" borderId="12" xfId="2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2" fontId="5" fillId="0" borderId="29" xfId="1" applyNumberFormat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29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5" fillId="0" borderId="17" xfId="1" applyNumberFormat="1" applyFont="1" applyBorder="1" applyAlignment="1">
      <alignment horizontal="center" vertical="center"/>
    </xf>
    <xf numFmtId="164" fontId="5" fillId="0" borderId="23" xfId="1" applyNumberFormat="1" applyFont="1" applyBorder="1" applyAlignment="1">
      <alignment horizontal="center" vertical="center"/>
    </xf>
    <xf numFmtId="164" fontId="5" fillId="0" borderId="43" xfId="1" applyNumberFormat="1" applyFont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45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43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42" xfId="1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5" fillId="0" borderId="4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15" fillId="0" borderId="1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5" fillId="0" borderId="1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21" fillId="0" borderId="53" xfId="1" applyFont="1" applyFill="1" applyBorder="1" applyAlignment="1">
      <alignment horizontal="center" vertical="center"/>
    </xf>
    <xf numFmtId="0" fontId="21" fillId="0" borderId="54" xfId="1" applyFont="1" applyFill="1" applyBorder="1" applyAlignment="1">
      <alignment horizontal="center" vertical="center"/>
    </xf>
    <xf numFmtId="0" fontId="21" fillId="0" borderId="55" xfId="1" applyFont="1" applyFill="1" applyBorder="1" applyAlignment="1">
      <alignment horizontal="center" vertical="center"/>
    </xf>
    <xf numFmtId="0" fontId="5" fillId="0" borderId="1" xfId="4" applyFont="1" applyBorder="1" applyAlignment="1">
      <alignment vertical="center"/>
    </xf>
    <xf numFmtId="0" fontId="5" fillId="0" borderId="5" xfId="4" applyFont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2" fontId="5" fillId="0" borderId="34" xfId="1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28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/>
    </xf>
    <xf numFmtId="0" fontId="21" fillId="0" borderId="4" xfId="1" applyFont="1" applyFill="1" applyBorder="1" applyAlignment="1">
      <alignment horizontal="center"/>
    </xf>
    <xf numFmtId="0" fontId="21" fillId="0" borderId="2" xfId="1" applyFont="1" applyFill="1" applyBorder="1" applyAlignment="1">
      <alignment horizontal="center"/>
    </xf>
    <xf numFmtId="0" fontId="21" fillId="0" borderId="57" xfId="1" applyFont="1" applyFill="1" applyBorder="1" applyAlignment="1">
      <alignment horizontal="center"/>
    </xf>
    <xf numFmtId="0" fontId="21" fillId="0" borderId="1" xfId="4" applyFont="1" applyFill="1" applyBorder="1" applyAlignment="1">
      <alignment horizontal="center" vertical="center"/>
    </xf>
    <xf numFmtId="0" fontId="21" fillId="0" borderId="5" xfId="4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vertical="center"/>
    </xf>
    <xf numFmtId="0" fontId="21" fillId="0" borderId="5" xfId="4" applyFont="1" applyFill="1" applyBorder="1" applyAlignment="1">
      <alignment vertical="center"/>
    </xf>
    <xf numFmtId="0" fontId="5" fillId="0" borderId="62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0" fontId="5" fillId="0" borderId="63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58" xfId="1" applyFont="1" applyBorder="1" applyAlignment="1">
      <alignment horizontal="center" vertical="center"/>
    </xf>
    <xf numFmtId="0" fontId="5" fillId="0" borderId="6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66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21" fillId="0" borderId="1" xfId="4" applyFont="1" applyBorder="1" applyAlignment="1">
      <alignment vertical="center"/>
    </xf>
    <xf numFmtId="0" fontId="21" fillId="0" borderId="5" xfId="4" applyFont="1" applyBorder="1" applyAlignment="1">
      <alignment vertical="center"/>
    </xf>
    <xf numFmtId="0" fontId="21" fillId="0" borderId="16" xfId="1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0" borderId="5" xfId="4" applyFont="1" applyBorder="1" applyAlignment="1">
      <alignment horizontal="center" vertical="center"/>
    </xf>
    <xf numFmtId="0" fontId="21" fillId="0" borderId="4" xfId="1" applyFont="1" applyBorder="1" applyAlignment="1">
      <alignment horizontal="center"/>
    </xf>
    <xf numFmtId="0" fontId="21" fillId="0" borderId="59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5" fillId="0" borderId="68" xfId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4" borderId="9" xfId="1" applyFont="1" applyFill="1" applyBorder="1" applyAlignment="1">
      <alignment shrinkToFit="1"/>
    </xf>
    <xf numFmtId="1" fontId="5" fillId="4" borderId="9" xfId="1" applyNumberFormat="1" applyFont="1" applyFill="1" applyBorder="1" applyAlignment="1">
      <alignment horizontal="center"/>
    </xf>
  </cellXfs>
  <cellStyles count="7">
    <cellStyle name="Excel Built-in Normal" xfId="5"/>
    <cellStyle name="Standard" xfId="0" builtinId="0"/>
    <cellStyle name="Standard 14 2" xfId="2"/>
    <cellStyle name="Standard 2" xfId="1"/>
    <cellStyle name="Standard 2 2" xfId="3"/>
    <cellStyle name="Standard 4" xfId="6"/>
    <cellStyle name="Standard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1"/>
  <sheetViews>
    <sheetView tabSelected="1" workbookViewId="0">
      <selection sqref="A1:J1"/>
    </sheetView>
  </sheetViews>
  <sheetFormatPr baseColWidth="10" defaultRowHeight="15"/>
  <cols>
    <col min="1" max="1" width="5.28515625" customWidth="1"/>
    <col min="2" max="2" width="9.7109375" customWidth="1"/>
    <col min="3" max="3" width="14.28515625" customWidth="1"/>
    <col min="4" max="4" width="5.5703125" bestFit="1" customWidth="1"/>
    <col min="5" max="5" width="18.42578125" customWidth="1"/>
    <col min="6" max="6" width="6.140625" bestFit="1" customWidth="1"/>
    <col min="7" max="7" width="4.42578125" bestFit="1" customWidth="1"/>
    <col min="8" max="8" width="3.42578125" customWidth="1"/>
    <col min="9" max="9" width="6.140625" bestFit="1" customWidth="1"/>
    <col min="10" max="10" width="4.42578125" bestFit="1" customWidth="1"/>
    <col min="11" max="11" width="3.42578125" customWidth="1"/>
    <col min="12" max="12" width="6.140625" customWidth="1"/>
    <col min="13" max="13" width="6.140625" bestFit="1" customWidth="1"/>
    <col min="14" max="14" width="4.42578125" bestFit="1" customWidth="1"/>
    <col min="15" max="15" width="3.42578125" customWidth="1"/>
    <col min="16" max="16" width="7.7109375" bestFit="1" customWidth="1"/>
    <col min="17" max="17" width="4.42578125" bestFit="1" customWidth="1"/>
    <col min="18" max="18" width="3.42578125" customWidth="1"/>
    <col min="19" max="19" width="6.140625" bestFit="1" customWidth="1"/>
    <col min="20" max="20" width="3.42578125" customWidth="1"/>
    <col min="21" max="21" width="3.42578125" bestFit="1" customWidth="1"/>
  </cols>
  <sheetData>
    <row r="1" spans="1:21" ht="18.75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</row>
    <row r="3" spans="1:21">
      <c r="A3" s="4" t="s">
        <v>1</v>
      </c>
      <c r="B3" s="5"/>
      <c r="C3" s="6" t="s">
        <v>2</v>
      </c>
      <c r="D3" s="5"/>
      <c r="E3" s="5"/>
      <c r="F3" s="7"/>
      <c r="G3" s="7"/>
      <c r="H3" s="7"/>
      <c r="I3" s="7"/>
      <c r="J3" s="7"/>
      <c r="K3" s="8"/>
      <c r="L3" s="8"/>
      <c r="M3" s="7"/>
      <c r="N3" s="9"/>
      <c r="O3" s="10"/>
      <c r="P3" s="11"/>
      <c r="Q3" s="6"/>
      <c r="R3" s="5"/>
      <c r="S3" s="5"/>
      <c r="T3" s="5"/>
      <c r="U3" s="6"/>
    </row>
    <row r="4" spans="1:21">
      <c r="A4" s="12"/>
      <c r="B4" s="13"/>
      <c r="C4" s="13"/>
      <c r="D4" s="14"/>
      <c r="E4" s="13"/>
      <c r="F4" s="15"/>
      <c r="G4" s="13"/>
      <c r="H4" s="13"/>
      <c r="I4" s="15"/>
      <c r="J4" s="13"/>
      <c r="K4" s="13"/>
      <c r="L4" s="15"/>
      <c r="M4" s="15"/>
      <c r="N4" s="13"/>
      <c r="O4" s="13"/>
      <c r="P4" s="15"/>
      <c r="Q4" s="13"/>
      <c r="R4" s="13"/>
      <c r="S4" s="16"/>
      <c r="T4" s="13"/>
      <c r="U4" s="13"/>
    </row>
    <row r="5" spans="1:21">
      <c r="A5" s="457" t="s">
        <v>3</v>
      </c>
      <c r="B5" s="459" t="s">
        <v>4</v>
      </c>
      <c r="C5" s="459" t="s">
        <v>5</v>
      </c>
      <c r="D5" s="461" t="s">
        <v>6</v>
      </c>
      <c r="E5" s="463" t="s">
        <v>7</v>
      </c>
      <c r="F5" s="451" t="s">
        <v>8</v>
      </c>
      <c r="G5" s="451"/>
      <c r="H5" s="452"/>
      <c r="I5" s="451" t="s">
        <v>9</v>
      </c>
      <c r="J5" s="451"/>
      <c r="K5" s="452"/>
      <c r="L5" s="453" t="s">
        <v>10</v>
      </c>
      <c r="M5" s="451"/>
      <c r="N5" s="451"/>
      <c r="O5" s="452"/>
      <c r="P5" s="453" t="s">
        <v>11</v>
      </c>
      <c r="Q5" s="451"/>
      <c r="R5" s="452"/>
      <c r="S5" s="454" t="s">
        <v>12</v>
      </c>
      <c r="T5" s="455"/>
      <c r="U5" s="456"/>
    </row>
    <row r="6" spans="1:21">
      <c r="A6" s="458"/>
      <c r="B6" s="460"/>
      <c r="C6" s="460"/>
      <c r="D6" s="462"/>
      <c r="E6" s="464"/>
      <c r="F6" s="17" t="s">
        <v>13</v>
      </c>
      <c r="G6" s="18" t="s">
        <v>14</v>
      </c>
      <c r="H6" s="19"/>
      <c r="I6" s="17" t="s">
        <v>13</v>
      </c>
      <c r="J6" s="18" t="s">
        <v>14</v>
      </c>
      <c r="K6" s="19"/>
      <c r="L6" s="20" t="s">
        <v>15</v>
      </c>
      <c r="M6" s="17" t="s">
        <v>16</v>
      </c>
      <c r="N6" s="18" t="s">
        <v>14</v>
      </c>
      <c r="O6" s="19"/>
      <c r="P6" s="20" t="s">
        <v>15</v>
      </c>
      <c r="Q6" s="18" t="s">
        <v>14</v>
      </c>
      <c r="R6" s="19"/>
      <c r="S6" s="21" t="s">
        <v>14</v>
      </c>
      <c r="T6" s="22"/>
      <c r="U6" s="23" t="s">
        <v>17</v>
      </c>
    </row>
    <row r="7" spans="1:21">
      <c r="A7" s="27">
        <v>65</v>
      </c>
      <c r="B7" s="28" t="s">
        <v>18</v>
      </c>
      <c r="C7" s="28" t="s">
        <v>19</v>
      </c>
      <c r="D7" s="29">
        <v>2009</v>
      </c>
      <c r="E7" s="28" t="s">
        <v>20</v>
      </c>
      <c r="F7" s="30">
        <v>8</v>
      </c>
      <c r="G7" s="31">
        <v>3</v>
      </c>
      <c r="H7" s="32"/>
      <c r="I7" s="30">
        <v>49.9</v>
      </c>
      <c r="J7" s="31">
        <v>1</v>
      </c>
      <c r="K7" s="32"/>
      <c r="L7" s="30">
        <v>1.5</v>
      </c>
      <c r="M7" s="31">
        <v>1</v>
      </c>
      <c r="N7" s="31">
        <v>1</v>
      </c>
      <c r="O7" s="32"/>
      <c r="P7" s="30">
        <v>9</v>
      </c>
      <c r="Q7" s="31">
        <v>1</v>
      </c>
      <c r="R7" s="32"/>
      <c r="S7" s="33">
        <f t="shared" ref="S7:S10" si="0">IF(T7&gt;0,T7, " ")</f>
        <v>6</v>
      </c>
      <c r="T7" s="34">
        <f t="shared" ref="T7:T10" si="1">SUM(G7,J7,N7,Q7)</f>
        <v>6</v>
      </c>
      <c r="U7" s="35">
        <v>1</v>
      </c>
    </row>
    <row r="8" spans="1:21">
      <c r="A8" s="27">
        <v>79</v>
      </c>
      <c r="B8" s="28" t="s">
        <v>21</v>
      </c>
      <c r="C8" s="28" t="s">
        <v>22</v>
      </c>
      <c r="D8" s="36">
        <v>2009</v>
      </c>
      <c r="E8" s="28" t="s">
        <v>23</v>
      </c>
      <c r="F8" s="30">
        <v>7.3</v>
      </c>
      <c r="G8" s="31">
        <v>1</v>
      </c>
      <c r="H8" s="32"/>
      <c r="I8" s="30">
        <v>52.1</v>
      </c>
      <c r="J8" s="31">
        <v>2</v>
      </c>
      <c r="K8" s="32"/>
      <c r="L8" s="30">
        <v>1</v>
      </c>
      <c r="M8" s="31">
        <v>1</v>
      </c>
      <c r="N8" s="31">
        <v>2</v>
      </c>
      <c r="O8" s="32"/>
      <c r="P8" s="30">
        <v>6.5</v>
      </c>
      <c r="Q8" s="31">
        <v>2</v>
      </c>
      <c r="R8" s="32"/>
      <c r="S8" s="33">
        <f t="shared" si="0"/>
        <v>7</v>
      </c>
      <c r="T8" s="34">
        <f t="shared" si="1"/>
        <v>7</v>
      </c>
      <c r="U8" s="35">
        <v>2</v>
      </c>
    </row>
    <row r="9" spans="1:21">
      <c r="A9" s="27">
        <v>78</v>
      </c>
      <c r="B9" s="28" t="s">
        <v>24</v>
      </c>
      <c r="C9" s="28" t="s">
        <v>25</v>
      </c>
      <c r="D9" s="29">
        <v>2009</v>
      </c>
      <c r="E9" s="28" t="s">
        <v>23</v>
      </c>
      <c r="F9" s="30">
        <v>7.7</v>
      </c>
      <c r="G9" s="31">
        <v>2</v>
      </c>
      <c r="H9" s="32"/>
      <c r="I9" s="30">
        <v>53.6</v>
      </c>
      <c r="J9" s="31">
        <v>3</v>
      </c>
      <c r="K9" s="32"/>
      <c r="L9" s="30">
        <v>1</v>
      </c>
      <c r="M9" s="31">
        <v>1</v>
      </c>
      <c r="N9" s="31">
        <v>2</v>
      </c>
      <c r="O9" s="32"/>
      <c r="P9" s="30">
        <v>4.5</v>
      </c>
      <c r="Q9" s="31">
        <v>3</v>
      </c>
      <c r="R9" s="32"/>
      <c r="S9" s="33">
        <f t="shared" si="0"/>
        <v>10</v>
      </c>
      <c r="T9" s="34">
        <f t="shared" si="1"/>
        <v>10</v>
      </c>
      <c r="U9" s="35">
        <v>3</v>
      </c>
    </row>
    <row r="10" spans="1:21">
      <c r="A10" s="27">
        <v>1</v>
      </c>
      <c r="B10" s="37" t="s">
        <v>26</v>
      </c>
      <c r="C10" s="37" t="s">
        <v>27</v>
      </c>
      <c r="D10" s="29">
        <v>2009</v>
      </c>
      <c r="E10" s="28" t="s">
        <v>28</v>
      </c>
      <c r="F10" s="38">
        <v>8.9</v>
      </c>
      <c r="G10" s="31">
        <v>4</v>
      </c>
      <c r="H10" s="32"/>
      <c r="I10" s="38">
        <v>61.9</v>
      </c>
      <c r="J10" s="31">
        <v>4</v>
      </c>
      <c r="K10" s="32"/>
      <c r="L10" s="30">
        <v>1</v>
      </c>
      <c r="M10" s="31">
        <v>2</v>
      </c>
      <c r="N10" s="31">
        <v>3</v>
      </c>
      <c r="O10" s="32"/>
      <c r="P10" s="30">
        <v>4</v>
      </c>
      <c r="Q10" s="31">
        <v>4</v>
      </c>
      <c r="R10" s="32"/>
      <c r="S10" s="33">
        <f t="shared" si="0"/>
        <v>15</v>
      </c>
      <c r="T10" s="34">
        <f t="shared" si="1"/>
        <v>15</v>
      </c>
      <c r="U10" s="35">
        <v>4</v>
      </c>
    </row>
    <row r="11" spans="1:21" ht="15.75">
      <c r="A11" s="113"/>
      <c r="B11" s="114"/>
      <c r="C11" s="114"/>
      <c r="D11" s="109"/>
      <c r="E11" s="114"/>
      <c r="F11" s="108"/>
      <c r="G11" s="109"/>
      <c r="H11" s="115"/>
      <c r="I11" s="108"/>
      <c r="J11" s="109"/>
      <c r="K11" s="115"/>
      <c r="L11" s="108"/>
      <c r="M11" s="108"/>
      <c r="N11" s="109"/>
      <c r="O11" s="115"/>
      <c r="P11" s="108"/>
      <c r="Q11" s="109"/>
      <c r="R11" s="115"/>
      <c r="S11" s="99"/>
      <c r="T11" s="100"/>
      <c r="U11" s="110"/>
    </row>
    <row r="12" spans="1:21" ht="16.5">
      <c r="A12" s="60" t="s">
        <v>39</v>
      </c>
      <c r="B12" s="1"/>
      <c r="C12" s="2" t="s">
        <v>2</v>
      </c>
      <c r="D12" s="1"/>
      <c r="E12" s="1"/>
      <c r="F12" s="1"/>
      <c r="G12" s="1"/>
      <c r="H12" s="1"/>
      <c r="I12" s="1"/>
      <c r="J12" s="1"/>
      <c r="K12" s="51"/>
      <c r="L12" s="51"/>
      <c r="M12" s="52"/>
      <c r="N12" s="53"/>
      <c r="O12" s="54"/>
      <c r="P12" s="55"/>
      <c r="Q12" s="3"/>
      <c r="R12" s="61"/>
      <c r="S12" s="61"/>
      <c r="T12" s="61"/>
      <c r="U12" s="3"/>
    </row>
    <row r="13" spans="1:21">
      <c r="A13" s="44"/>
      <c r="B13" s="45"/>
      <c r="C13" s="45"/>
      <c r="D13" s="46"/>
      <c r="E13" s="45"/>
      <c r="F13" s="56"/>
      <c r="G13" s="45"/>
      <c r="H13" s="45"/>
      <c r="I13" s="56"/>
      <c r="J13" s="45"/>
      <c r="K13" s="45"/>
      <c r="L13" s="56"/>
      <c r="M13" s="56"/>
      <c r="N13" s="45"/>
      <c r="O13" s="45"/>
      <c r="P13" s="56"/>
      <c r="Q13" s="45"/>
      <c r="R13" s="45"/>
      <c r="S13" s="57"/>
      <c r="T13" s="45"/>
      <c r="U13" s="45"/>
    </row>
    <row r="14" spans="1:21">
      <c r="A14" s="457" t="s">
        <v>3</v>
      </c>
      <c r="B14" s="459" t="s">
        <v>4</v>
      </c>
      <c r="C14" s="459" t="s">
        <v>5</v>
      </c>
      <c r="D14" s="461" t="s">
        <v>6</v>
      </c>
      <c r="E14" s="463" t="s">
        <v>7</v>
      </c>
      <c r="F14" s="451" t="s">
        <v>8</v>
      </c>
      <c r="G14" s="451"/>
      <c r="H14" s="452"/>
      <c r="I14" s="451" t="s">
        <v>9</v>
      </c>
      <c r="J14" s="451"/>
      <c r="K14" s="452"/>
      <c r="L14" s="453" t="s">
        <v>10</v>
      </c>
      <c r="M14" s="451"/>
      <c r="N14" s="451"/>
      <c r="O14" s="452"/>
      <c r="P14" s="453" t="s">
        <v>11</v>
      </c>
      <c r="Q14" s="451"/>
      <c r="R14" s="452"/>
      <c r="S14" s="454" t="s">
        <v>12</v>
      </c>
      <c r="T14" s="455"/>
      <c r="U14" s="456"/>
    </row>
    <row r="15" spans="1:21">
      <c r="A15" s="458"/>
      <c r="B15" s="460"/>
      <c r="C15" s="460"/>
      <c r="D15" s="462"/>
      <c r="E15" s="464"/>
      <c r="F15" s="17" t="s">
        <v>13</v>
      </c>
      <c r="G15" s="18" t="s">
        <v>14</v>
      </c>
      <c r="H15" s="19"/>
      <c r="I15" s="17" t="s">
        <v>13</v>
      </c>
      <c r="J15" s="18" t="s">
        <v>14</v>
      </c>
      <c r="K15" s="19"/>
      <c r="L15" s="20" t="s">
        <v>15</v>
      </c>
      <c r="M15" s="17" t="s">
        <v>16</v>
      </c>
      <c r="N15" s="18" t="s">
        <v>14</v>
      </c>
      <c r="O15" s="19"/>
      <c r="P15" s="20" t="s">
        <v>15</v>
      </c>
      <c r="Q15" s="18" t="s">
        <v>14</v>
      </c>
      <c r="R15" s="19"/>
      <c r="S15" s="21" t="s">
        <v>14</v>
      </c>
      <c r="T15" s="22"/>
      <c r="U15" s="23" t="s">
        <v>17</v>
      </c>
    </row>
    <row r="16" spans="1:21">
      <c r="A16" s="27">
        <v>20</v>
      </c>
      <c r="B16" s="28" t="s">
        <v>40</v>
      </c>
      <c r="C16" s="28" t="s">
        <v>41</v>
      </c>
      <c r="D16" s="29">
        <v>2009</v>
      </c>
      <c r="E16" s="28" t="s">
        <v>42</v>
      </c>
      <c r="F16" s="30">
        <v>7.4</v>
      </c>
      <c r="G16" s="31">
        <v>1</v>
      </c>
      <c r="H16" s="32"/>
      <c r="I16" s="30">
        <v>45.9</v>
      </c>
      <c r="J16" s="31">
        <v>1</v>
      </c>
      <c r="K16" s="32"/>
      <c r="L16" s="30">
        <v>2</v>
      </c>
      <c r="M16" s="31">
        <v>1</v>
      </c>
      <c r="N16" s="31">
        <v>1</v>
      </c>
      <c r="O16" s="32"/>
      <c r="P16" s="30">
        <v>7.5</v>
      </c>
      <c r="Q16" s="31">
        <v>2</v>
      </c>
      <c r="R16" s="32"/>
      <c r="S16" s="33">
        <f t="shared" ref="S16:S19" si="2">IF(T16&gt;0,T16, " ")</f>
        <v>5</v>
      </c>
      <c r="T16" s="34">
        <f t="shared" ref="T16:T19" si="3">SUM(G16,J16,N16,Q16)</f>
        <v>5</v>
      </c>
      <c r="U16" s="35">
        <v>1</v>
      </c>
    </row>
    <row r="17" spans="1:21">
      <c r="A17" s="27">
        <v>21</v>
      </c>
      <c r="B17" s="28" t="s">
        <v>40</v>
      </c>
      <c r="C17" s="28" t="s">
        <v>43</v>
      </c>
      <c r="D17" s="29">
        <v>2009</v>
      </c>
      <c r="E17" s="28" t="s">
        <v>42</v>
      </c>
      <c r="F17" s="30">
        <v>8</v>
      </c>
      <c r="G17" s="31">
        <v>2</v>
      </c>
      <c r="H17" s="32"/>
      <c r="I17" s="30">
        <v>50</v>
      </c>
      <c r="J17" s="31">
        <v>2</v>
      </c>
      <c r="K17" s="32"/>
      <c r="L17" s="30">
        <v>1.5</v>
      </c>
      <c r="M17" s="31">
        <v>1</v>
      </c>
      <c r="N17" s="31">
        <v>2</v>
      </c>
      <c r="O17" s="32"/>
      <c r="P17" s="30">
        <v>6.5</v>
      </c>
      <c r="Q17" s="31">
        <v>3</v>
      </c>
      <c r="R17" s="32"/>
      <c r="S17" s="33">
        <f t="shared" si="2"/>
        <v>9</v>
      </c>
      <c r="T17" s="34">
        <f t="shared" si="3"/>
        <v>9</v>
      </c>
      <c r="U17" s="35">
        <v>2</v>
      </c>
    </row>
    <row r="18" spans="1:21">
      <c r="A18" s="27">
        <v>2</v>
      </c>
      <c r="B18" s="37" t="s">
        <v>44</v>
      </c>
      <c r="C18" s="37" t="s">
        <v>45</v>
      </c>
      <c r="D18" s="29">
        <v>2009</v>
      </c>
      <c r="E18" s="28" t="s">
        <v>28</v>
      </c>
      <c r="F18" s="30">
        <v>8.6999999999999993</v>
      </c>
      <c r="G18" s="31">
        <v>4</v>
      </c>
      <c r="H18" s="32"/>
      <c r="I18" s="30">
        <v>55.5</v>
      </c>
      <c r="J18" s="31">
        <v>3</v>
      </c>
      <c r="K18" s="32"/>
      <c r="L18" s="30">
        <v>1.5</v>
      </c>
      <c r="M18" s="31">
        <v>1</v>
      </c>
      <c r="N18" s="31">
        <v>2</v>
      </c>
      <c r="O18" s="32"/>
      <c r="P18" s="30">
        <v>8.5</v>
      </c>
      <c r="Q18" s="31">
        <v>1</v>
      </c>
      <c r="R18" s="32"/>
      <c r="S18" s="33">
        <f t="shared" si="2"/>
        <v>10</v>
      </c>
      <c r="T18" s="34">
        <f t="shared" si="3"/>
        <v>10</v>
      </c>
      <c r="U18" s="35">
        <v>3</v>
      </c>
    </row>
    <row r="19" spans="1:21">
      <c r="A19" s="27">
        <v>77</v>
      </c>
      <c r="B19" s="28" t="s">
        <v>46</v>
      </c>
      <c r="C19" s="28" t="s">
        <v>47</v>
      </c>
      <c r="D19" s="29">
        <v>2009</v>
      </c>
      <c r="E19" s="28" t="s">
        <v>23</v>
      </c>
      <c r="F19" s="30">
        <v>8.6</v>
      </c>
      <c r="G19" s="31">
        <v>3</v>
      </c>
      <c r="H19" s="32"/>
      <c r="I19" s="30">
        <v>61.7</v>
      </c>
      <c r="J19" s="31">
        <v>4</v>
      </c>
      <c r="K19" s="32"/>
      <c r="L19" s="30">
        <v>1.5</v>
      </c>
      <c r="M19" s="31">
        <v>1</v>
      </c>
      <c r="N19" s="31">
        <v>2</v>
      </c>
      <c r="O19" s="32"/>
      <c r="P19" s="30">
        <v>5.5</v>
      </c>
      <c r="Q19" s="31">
        <v>4</v>
      </c>
      <c r="R19" s="32"/>
      <c r="S19" s="33">
        <f t="shared" si="2"/>
        <v>13</v>
      </c>
      <c r="T19" s="34">
        <f t="shared" si="3"/>
        <v>13</v>
      </c>
      <c r="U19" s="35">
        <v>4</v>
      </c>
    </row>
    <row r="20" spans="1:21">
      <c r="A20" s="44"/>
      <c r="B20" s="45"/>
      <c r="C20" s="45"/>
      <c r="D20" s="46"/>
      <c r="E20" s="45"/>
      <c r="F20" s="47"/>
      <c r="G20" s="44"/>
      <c r="H20" s="44"/>
      <c r="I20" s="47"/>
      <c r="J20" s="44"/>
      <c r="K20" s="44"/>
      <c r="L20" s="47"/>
      <c r="M20" s="47"/>
      <c r="N20" s="48"/>
      <c r="O20" s="48"/>
      <c r="P20" s="47"/>
      <c r="Q20" s="48"/>
      <c r="R20" s="48"/>
      <c r="S20" s="49"/>
      <c r="T20" s="48"/>
      <c r="U20" s="48"/>
    </row>
    <row r="21" spans="1:21" ht="16.5">
      <c r="A21" s="50" t="s">
        <v>29</v>
      </c>
      <c r="B21" s="3"/>
      <c r="C21" s="2" t="s">
        <v>30</v>
      </c>
      <c r="D21" s="50"/>
      <c r="E21" s="3"/>
      <c r="F21" s="1"/>
      <c r="G21" s="1"/>
      <c r="H21" s="1"/>
      <c r="I21" s="1"/>
      <c r="J21" s="1"/>
      <c r="K21" s="51"/>
      <c r="L21" s="51"/>
      <c r="M21" s="52"/>
      <c r="N21" s="53"/>
      <c r="O21" s="54"/>
      <c r="P21" s="55"/>
      <c r="Q21" s="3"/>
      <c r="R21" s="3"/>
      <c r="S21" s="3"/>
      <c r="T21" s="3"/>
      <c r="U21" s="3"/>
    </row>
    <row r="22" spans="1:21">
      <c r="A22" s="44"/>
      <c r="B22" s="45"/>
      <c r="C22" s="45"/>
      <c r="D22" s="46"/>
      <c r="E22" s="45"/>
      <c r="F22" s="56"/>
      <c r="G22" s="45"/>
      <c r="H22" s="45"/>
      <c r="I22" s="56"/>
      <c r="J22" s="45"/>
      <c r="K22" s="45"/>
      <c r="L22" s="56"/>
      <c r="M22" s="56"/>
      <c r="N22" s="45"/>
      <c r="O22" s="45"/>
      <c r="P22" s="56"/>
      <c r="Q22" s="45"/>
      <c r="R22" s="45"/>
      <c r="S22" s="57"/>
      <c r="T22" s="45"/>
      <c r="U22" s="45"/>
    </row>
    <row r="23" spans="1:21">
      <c r="A23" s="457" t="s">
        <v>3</v>
      </c>
      <c r="B23" s="459" t="s">
        <v>4</v>
      </c>
      <c r="C23" s="459" t="s">
        <v>5</v>
      </c>
      <c r="D23" s="461" t="s">
        <v>6</v>
      </c>
      <c r="E23" s="463" t="s">
        <v>7</v>
      </c>
      <c r="F23" s="451" t="s">
        <v>8</v>
      </c>
      <c r="G23" s="451"/>
      <c r="H23" s="452"/>
      <c r="I23" s="451" t="s">
        <v>9</v>
      </c>
      <c r="J23" s="451"/>
      <c r="K23" s="452"/>
      <c r="L23" s="453" t="s">
        <v>10</v>
      </c>
      <c r="M23" s="451"/>
      <c r="N23" s="451"/>
      <c r="O23" s="452"/>
      <c r="P23" s="453" t="s">
        <v>11</v>
      </c>
      <c r="Q23" s="451"/>
      <c r="R23" s="452"/>
      <c r="S23" s="454" t="s">
        <v>12</v>
      </c>
      <c r="T23" s="455"/>
      <c r="U23" s="456"/>
    </row>
    <row r="24" spans="1:21">
      <c r="A24" s="458"/>
      <c r="B24" s="460"/>
      <c r="C24" s="460"/>
      <c r="D24" s="462"/>
      <c r="E24" s="464"/>
      <c r="F24" s="17" t="s">
        <v>13</v>
      </c>
      <c r="G24" s="18" t="s">
        <v>14</v>
      </c>
      <c r="H24" s="19"/>
      <c r="I24" s="17" t="s">
        <v>13</v>
      </c>
      <c r="J24" s="18" t="s">
        <v>14</v>
      </c>
      <c r="K24" s="19"/>
      <c r="L24" s="20" t="s">
        <v>15</v>
      </c>
      <c r="M24" s="17" t="s">
        <v>16</v>
      </c>
      <c r="N24" s="18" t="s">
        <v>14</v>
      </c>
      <c r="O24" s="19"/>
      <c r="P24" s="20" t="s">
        <v>15</v>
      </c>
      <c r="Q24" s="18" t="s">
        <v>14</v>
      </c>
      <c r="R24" s="19"/>
      <c r="S24" s="21" t="s">
        <v>14</v>
      </c>
      <c r="T24" s="22"/>
      <c r="U24" s="23" t="s">
        <v>17</v>
      </c>
    </row>
    <row r="25" spans="1:21" ht="15.75">
      <c r="A25" s="58">
        <v>83</v>
      </c>
      <c r="B25" s="59" t="s">
        <v>31</v>
      </c>
      <c r="C25" s="59" t="s">
        <v>32</v>
      </c>
      <c r="D25" s="39">
        <v>2008</v>
      </c>
      <c r="E25" s="59" t="s">
        <v>23</v>
      </c>
      <c r="F25" s="24">
        <v>6.7</v>
      </c>
      <c r="G25" s="40">
        <v>1</v>
      </c>
      <c r="H25" s="25"/>
      <c r="I25" s="24">
        <v>41.2</v>
      </c>
      <c r="J25" s="40">
        <v>1</v>
      </c>
      <c r="K25" s="25"/>
      <c r="L25" s="24">
        <v>2</v>
      </c>
      <c r="M25" s="40">
        <v>1</v>
      </c>
      <c r="N25" s="40">
        <v>1</v>
      </c>
      <c r="O25" s="25"/>
      <c r="P25" s="24">
        <v>11.5</v>
      </c>
      <c r="Q25" s="40">
        <v>1</v>
      </c>
      <c r="R25" s="25"/>
      <c r="S25" s="42">
        <f t="shared" ref="S25:S28" si="4">IF(T25&gt;0,T25, " ")</f>
        <v>4</v>
      </c>
      <c r="T25" s="43">
        <f t="shared" ref="T25:T28" si="5">SUM(G25,J25,N25,Q25)</f>
        <v>4</v>
      </c>
      <c r="U25" s="26">
        <v>1</v>
      </c>
    </row>
    <row r="26" spans="1:21" ht="15.75">
      <c r="A26" s="58">
        <v>81</v>
      </c>
      <c r="B26" s="59" t="s">
        <v>33</v>
      </c>
      <c r="C26" s="59" t="s">
        <v>34</v>
      </c>
      <c r="D26" s="39">
        <v>2008</v>
      </c>
      <c r="E26" s="59" t="s">
        <v>23</v>
      </c>
      <c r="F26" s="24">
        <v>7.1</v>
      </c>
      <c r="G26" s="40">
        <v>2</v>
      </c>
      <c r="H26" s="25"/>
      <c r="I26" s="24">
        <v>44.3</v>
      </c>
      <c r="J26" s="40">
        <v>2</v>
      </c>
      <c r="K26" s="25"/>
      <c r="L26" s="24">
        <v>1.5</v>
      </c>
      <c r="M26" s="40">
        <v>1</v>
      </c>
      <c r="N26" s="40">
        <v>3</v>
      </c>
      <c r="O26" s="41"/>
      <c r="P26" s="24">
        <v>7.5</v>
      </c>
      <c r="Q26" s="40">
        <v>3</v>
      </c>
      <c r="R26" s="41"/>
      <c r="S26" s="42">
        <f t="shared" si="4"/>
        <v>10</v>
      </c>
      <c r="T26" s="43">
        <f t="shared" si="5"/>
        <v>10</v>
      </c>
      <c r="U26" s="26">
        <v>2</v>
      </c>
    </row>
    <row r="27" spans="1:21" ht="15.75">
      <c r="A27" s="58">
        <v>85</v>
      </c>
      <c r="B27" s="59" t="s">
        <v>35</v>
      </c>
      <c r="C27" s="59" t="s">
        <v>22</v>
      </c>
      <c r="D27" s="39">
        <v>2008</v>
      </c>
      <c r="E27" s="59" t="s">
        <v>23</v>
      </c>
      <c r="F27" s="24">
        <v>7.2</v>
      </c>
      <c r="G27" s="40">
        <v>3</v>
      </c>
      <c r="H27" s="25"/>
      <c r="I27" s="24">
        <v>45.7</v>
      </c>
      <c r="J27" s="40">
        <v>3</v>
      </c>
      <c r="K27" s="25"/>
      <c r="L27" s="24">
        <v>2</v>
      </c>
      <c r="M27" s="40">
        <v>2</v>
      </c>
      <c r="N27" s="40">
        <v>2</v>
      </c>
      <c r="O27" s="25"/>
      <c r="P27" s="24">
        <v>11</v>
      </c>
      <c r="Q27" s="40">
        <v>2</v>
      </c>
      <c r="R27" s="25"/>
      <c r="S27" s="42">
        <f t="shared" si="4"/>
        <v>10</v>
      </c>
      <c r="T27" s="43">
        <f t="shared" si="5"/>
        <v>10</v>
      </c>
      <c r="U27" s="26">
        <v>2</v>
      </c>
    </row>
    <row r="28" spans="1:21" ht="15.75">
      <c r="A28" s="58">
        <v>76</v>
      </c>
      <c r="B28" s="59" t="s">
        <v>36</v>
      </c>
      <c r="C28" s="59" t="s">
        <v>37</v>
      </c>
      <c r="D28" s="39">
        <v>2008</v>
      </c>
      <c r="E28" s="59" t="s">
        <v>38</v>
      </c>
      <c r="F28" s="24">
        <v>7.5</v>
      </c>
      <c r="G28" s="40">
        <v>4</v>
      </c>
      <c r="H28" s="25"/>
      <c r="I28" s="24">
        <v>48.4</v>
      </c>
      <c r="J28" s="40">
        <v>4</v>
      </c>
      <c r="K28" s="25"/>
      <c r="L28" s="24">
        <v>1.5</v>
      </c>
      <c r="M28" s="40">
        <v>2</v>
      </c>
      <c r="N28" s="40">
        <v>4</v>
      </c>
      <c r="O28" s="25"/>
      <c r="P28" s="24">
        <v>6</v>
      </c>
      <c r="Q28" s="40">
        <v>4</v>
      </c>
      <c r="R28" s="25"/>
      <c r="S28" s="42">
        <f t="shared" si="4"/>
        <v>16</v>
      </c>
      <c r="T28" s="43">
        <f t="shared" si="5"/>
        <v>16</v>
      </c>
      <c r="U28" s="26">
        <v>3</v>
      </c>
    </row>
    <row r="29" spans="1:21" ht="16.5">
      <c r="A29" s="60" t="s">
        <v>48</v>
      </c>
      <c r="B29" s="1"/>
      <c r="C29" s="62" t="s">
        <v>30</v>
      </c>
      <c r="D29" s="1"/>
      <c r="E29" s="1"/>
      <c r="F29" s="1"/>
      <c r="G29" s="1"/>
      <c r="H29" s="1"/>
      <c r="I29" s="1"/>
      <c r="J29" s="1"/>
      <c r="K29" s="51"/>
      <c r="L29" s="51"/>
      <c r="M29" s="52"/>
      <c r="N29" s="53"/>
      <c r="O29" s="54"/>
      <c r="P29" s="55"/>
      <c r="Q29" s="3"/>
      <c r="R29" s="61"/>
      <c r="S29" s="61"/>
      <c r="T29" s="61"/>
      <c r="U29" s="3"/>
    </row>
    <row r="30" spans="1:21">
      <c r="A30" s="44"/>
      <c r="B30" s="45"/>
      <c r="C30" s="45"/>
      <c r="D30" s="46"/>
      <c r="E30" s="45"/>
      <c r="F30" s="56"/>
      <c r="G30" s="45"/>
      <c r="H30" s="45"/>
      <c r="I30" s="56"/>
      <c r="J30" s="45"/>
      <c r="K30" s="45"/>
      <c r="L30" s="56"/>
      <c r="M30" s="56"/>
      <c r="N30" s="45"/>
      <c r="O30" s="45"/>
      <c r="P30" s="56"/>
      <c r="Q30" s="45"/>
      <c r="R30" s="45"/>
      <c r="S30" s="57"/>
      <c r="T30" s="45"/>
      <c r="U30" s="45"/>
    </row>
    <row r="31" spans="1:21">
      <c r="A31" s="457" t="s">
        <v>3</v>
      </c>
      <c r="B31" s="459" t="s">
        <v>4</v>
      </c>
      <c r="C31" s="459" t="s">
        <v>5</v>
      </c>
      <c r="D31" s="461" t="s">
        <v>6</v>
      </c>
      <c r="E31" s="463" t="s">
        <v>7</v>
      </c>
      <c r="F31" s="451" t="s">
        <v>8</v>
      </c>
      <c r="G31" s="451"/>
      <c r="H31" s="452"/>
      <c r="I31" s="451" t="s">
        <v>9</v>
      </c>
      <c r="J31" s="451"/>
      <c r="K31" s="452"/>
      <c r="L31" s="453" t="s">
        <v>10</v>
      </c>
      <c r="M31" s="451"/>
      <c r="N31" s="451"/>
      <c r="O31" s="452"/>
      <c r="P31" s="453" t="s">
        <v>11</v>
      </c>
      <c r="Q31" s="451"/>
      <c r="R31" s="452"/>
      <c r="S31" s="454" t="s">
        <v>12</v>
      </c>
      <c r="T31" s="455"/>
      <c r="U31" s="456"/>
    </row>
    <row r="32" spans="1:21">
      <c r="A32" s="458"/>
      <c r="B32" s="460"/>
      <c r="C32" s="460"/>
      <c r="D32" s="462"/>
      <c r="E32" s="464"/>
      <c r="F32" s="17" t="s">
        <v>13</v>
      </c>
      <c r="G32" s="18" t="s">
        <v>14</v>
      </c>
      <c r="H32" s="19"/>
      <c r="I32" s="17" t="s">
        <v>13</v>
      </c>
      <c r="J32" s="18" t="s">
        <v>14</v>
      </c>
      <c r="K32" s="19"/>
      <c r="L32" s="20" t="s">
        <v>15</v>
      </c>
      <c r="M32" s="17" t="s">
        <v>16</v>
      </c>
      <c r="N32" s="18" t="s">
        <v>14</v>
      </c>
      <c r="O32" s="19"/>
      <c r="P32" s="20" t="s">
        <v>15</v>
      </c>
      <c r="Q32" s="18" t="s">
        <v>14</v>
      </c>
      <c r="R32" s="19"/>
      <c r="S32" s="21" t="s">
        <v>14</v>
      </c>
      <c r="T32" s="22"/>
      <c r="U32" s="23" t="s">
        <v>17</v>
      </c>
    </row>
    <row r="33" spans="1:21">
      <c r="A33" s="27">
        <v>84</v>
      </c>
      <c r="B33" s="37" t="s">
        <v>49</v>
      </c>
      <c r="C33" s="37" t="s">
        <v>50</v>
      </c>
      <c r="D33" s="29">
        <v>2008</v>
      </c>
      <c r="E33" s="28" t="s">
        <v>23</v>
      </c>
      <c r="F33" s="30">
        <v>6.7</v>
      </c>
      <c r="G33" s="31">
        <v>1</v>
      </c>
      <c r="H33" s="32"/>
      <c r="I33" s="30">
        <v>41.7</v>
      </c>
      <c r="J33" s="31">
        <v>1</v>
      </c>
      <c r="K33" s="32"/>
      <c r="L33" s="30">
        <v>2</v>
      </c>
      <c r="M33" s="31">
        <v>1</v>
      </c>
      <c r="N33" s="31">
        <v>1</v>
      </c>
      <c r="O33" s="63"/>
      <c r="P33" s="30">
        <v>10</v>
      </c>
      <c r="Q33" s="31">
        <v>1</v>
      </c>
      <c r="R33" s="63"/>
      <c r="S33" s="33">
        <f t="shared" ref="S33:S37" si="6">IF(T33&gt;0,T33, " ")</f>
        <v>4</v>
      </c>
      <c r="T33" s="34">
        <f t="shared" ref="T33:T37" si="7">SUM(G33,J33,N33,Q33)</f>
        <v>4</v>
      </c>
      <c r="U33" s="35">
        <v>1</v>
      </c>
    </row>
    <row r="34" spans="1:21">
      <c r="A34" s="27">
        <v>80</v>
      </c>
      <c r="B34" s="37" t="s">
        <v>51</v>
      </c>
      <c r="C34" s="28" t="s">
        <v>52</v>
      </c>
      <c r="D34" s="29">
        <v>2008</v>
      </c>
      <c r="E34" s="28" t="s">
        <v>23</v>
      </c>
      <c r="F34" s="30">
        <v>7.2</v>
      </c>
      <c r="G34" s="31">
        <v>3</v>
      </c>
      <c r="H34" s="32"/>
      <c r="I34" s="30">
        <v>44.5</v>
      </c>
      <c r="J34" s="31">
        <v>2</v>
      </c>
      <c r="K34" s="32"/>
      <c r="L34" s="30">
        <v>2</v>
      </c>
      <c r="M34" s="31">
        <v>1</v>
      </c>
      <c r="N34" s="31">
        <v>1</v>
      </c>
      <c r="O34" s="32"/>
      <c r="P34" s="30">
        <v>8.5</v>
      </c>
      <c r="Q34" s="31">
        <v>2</v>
      </c>
      <c r="R34" s="32"/>
      <c r="S34" s="33">
        <f t="shared" si="6"/>
        <v>8</v>
      </c>
      <c r="T34" s="34">
        <f t="shared" si="7"/>
        <v>8</v>
      </c>
      <c r="U34" s="35">
        <v>2</v>
      </c>
    </row>
    <row r="35" spans="1:21">
      <c r="A35" s="27">
        <v>151</v>
      </c>
      <c r="B35" s="37" t="s">
        <v>53</v>
      </c>
      <c r="C35" s="37" t="s">
        <v>54</v>
      </c>
      <c r="D35" s="29">
        <v>2008</v>
      </c>
      <c r="E35" s="28" t="s">
        <v>55</v>
      </c>
      <c r="F35" s="30">
        <v>7.1</v>
      </c>
      <c r="G35" s="31">
        <v>2</v>
      </c>
      <c r="H35" s="32"/>
      <c r="I35" s="30">
        <v>46.5</v>
      </c>
      <c r="J35" s="31">
        <v>4</v>
      </c>
      <c r="K35" s="32"/>
      <c r="L35" s="30">
        <v>2</v>
      </c>
      <c r="M35" s="31">
        <v>2</v>
      </c>
      <c r="N35" s="31">
        <v>2</v>
      </c>
      <c r="O35" s="32"/>
      <c r="P35" s="30">
        <v>8</v>
      </c>
      <c r="Q35" s="31">
        <v>3</v>
      </c>
      <c r="R35" s="32"/>
      <c r="S35" s="33">
        <f t="shared" si="6"/>
        <v>11</v>
      </c>
      <c r="T35" s="34">
        <f t="shared" si="7"/>
        <v>11</v>
      </c>
      <c r="U35" s="35">
        <v>3</v>
      </c>
    </row>
    <row r="36" spans="1:21">
      <c r="A36" s="27">
        <v>150</v>
      </c>
      <c r="B36" s="37" t="s">
        <v>56</v>
      </c>
      <c r="C36" s="37" t="s">
        <v>57</v>
      </c>
      <c r="D36" s="29">
        <v>2008</v>
      </c>
      <c r="E36" s="28" t="s">
        <v>55</v>
      </c>
      <c r="F36" s="30">
        <v>7.3</v>
      </c>
      <c r="G36" s="31">
        <v>4</v>
      </c>
      <c r="H36" s="32"/>
      <c r="I36" s="30">
        <v>45.9</v>
      </c>
      <c r="J36" s="31">
        <v>3</v>
      </c>
      <c r="K36" s="32"/>
      <c r="L36" s="30">
        <v>1.5</v>
      </c>
      <c r="M36" s="31">
        <v>1</v>
      </c>
      <c r="N36" s="31">
        <v>3</v>
      </c>
      <c r="O36" s="32"/>
      <c r="P36" s="30">
        <v>7</v>
      </c>
      <c r="Q36" s="31">
        <v>4</v>
      </c>
      <c r="R36" s="32"/>
      <c r="S36" s="33">
        <f t="shared" si="6"/>
        <v>14</v>
      </c>
      <c r="T36" s="34">
        <f t="shared" si="7"/>
        <v>14</v>
      </c>
      <c r="U36" s="35">
        <v>4</v>
      </c>
    </row>
    <row r="37" spans="1:21">
      <c r="A37" s="27">
        <v>3</v>
      </c>
      <c r="B37" s="28" t="s">
        <v>58</v>
      </c>
      <c r="C37" s="28" t="s">
        <v>59</v>
      </c>
      <c r="D37" s="29">
        <v>2008</v>
      </c>
      <c r="E37" s="28" t="s">
        <v>28</v>
      </c>
      <c r="F37" s="38">
        <v>7.9</v>
      </c>
      <c r="G37" s="31">
        <v>5</v>
      </c>
      <c r="H37" s="32"/>
      <c r="I37" s="38">
        <v>48.4</v>
      </c>
      <c r="J37" s="31">
        <v>5</v>
      </c>
      <c r="K37" s="32"/>
      <c r="L37" s="30">
        <v>2</v>
      </c>
      <c r="M37" s="31">
        <v>1</v>
      </c>
      <c r="N37" s="31">
        <v>1</v>
      </c>
      <c r="O37" s="32"/>
      <c r="P37" s="30">
        <v>5</v>
      </c>
      <c r="Q37" s="31">
        <v>5</v>
      </c>
      <c r="R37" s="32"/>
      <c r="S37" s="33">
        <f t="shared" si="6"/>
        <v>16</v>
      </c>
      <c r="T37" s="34">
        <f t="shared" si="7"/>
        <v>16</v>
      </c>
      <c r="U37" s="35">
        <v>5</v>
      </c>
    </row>
    <row r="38" spans="1:21">
      <c r="A38" s="12"/>
      <c r="B38" s="13"/>
      <c r="C38" s="13"/>
      <c r="D38" s="14"/>
      <c r="E38" s="13"/>
      <c r="F38" s="64"/>
      <c r="G38" s="12"/>
      <c r="H38" s="12"/>
      <c r="I38" s="64"/>
      <c r="J38" s="12"/>
      <c r="K38" s="12"/>
      <c r="L38" s="64"/>
      <c r="M38" s="64"/>
      <c r="N38" s="65"/>
      <c r="O38" s="65"/>
      <c r="P38" s="64"/>
      <c r="Q38" s="65"/>
      <c r="R38" s="65"/>
      <c r="S38" s="66"/>
      <c r="T38" s="65"/>
      <c r="U38" s="65"/>
    </row>
    <row r="39" spans="1:21" ht="15.75">
      <c r="A39" s="50" t="s">
        <v>60</v>
      </c>
      <c r="B39" s="13"/>
      <c r="C39" s="62" t="s">
        <v>61</v>
      </c>
      <c r="D39" s="14"/>
      <c r="E39" s="13"/>
      <c r="F39" s="15"/>
      <c r="G39" s="13"/>
      <c r="H39" s="13"/>
      <c r="I39" s="15"/>
      <c r="J39" s="13"/>
      <c r="K39" s="3"/>
      <c r="L39" s="67"/>
      <c r="M39" s="67"/>
      <c r="N39" s="67"/>
      <c r="O39" s="67"/>
      <c r="P39" s="15"/>
      <c r="Q39" s="13"/>
      <c r="R39" s="3"/>
      <c r="S39" s="3"/>
      <c r="T39" s="3"/>
      <c r="U39" s="13"/>
    </row>
    <row r="40" spans="1:2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>
      <c r="A41" s="445" t="s">
        <v>3</v>
      </c>
      <c r="B41" s="447" t="s">
        <v>4</v>
      </c>
      <c r="C41" s="447" t="s">
        <v>5</v>
      </c>
      <c r="D41" s="449" t="s">
        <v>6</v>
      </c>
      <c r="E41" s="447" t="s">
        <v>7</v>
      </c>
      <c r="F41" s="439" t="s">
        <v>62</v>
      </c>
      <c r="G41" s="439"/>
      <c r="H41" s="440"/>
      <c r="I41" s="438" t="s">
        <v>63</v>
      </c>
      <c r="J41" s="439"/>
      <c r="K41" s="440"/>
      <c r="L41" s="438" t="s">
        <v>64</v>
      </c>
      <c r="M41" s="439"/>
      <c r="N41" s="439"/>
      <c r="O41" s="440"/>
      <c r="P41" s="438" t="s">
        <v>65</v>
      </c>
      <c r="Q41" s="439"/>
      <c r="R41" s="440"/>
      <c r="S41" s="441" t="s">
        <v>12</v>
      </c>
      <c r="T41" s="442"/>
      <c r="U41" s="443"/>
    </row>
    <row r="42" spans="1:21">
      <c r="A42" s="450"/>
      <c r="B42" s="448"/>
      <c r="C42" s="448"/>
      <c r="D42" s="450"/>
      <c r="E42" s="448"/>
      <c r="F42" s="68" t="s">
        <v>13</v>
      </c>
      <c r="G42" s="69" t="s">
        <v>14</v>
      </c>
      <c r="H42" s="70"/>
      <c r="I42" s="71" t="s">
        <v>15</v>
      </c>
      <c r="J42" s="69" t="s">
        <v>14</v>
      </c>
      <c r="K42" s="70"/>
      <c r="L42" s="71"/>
      <c r="M42" s="68" t="s">
        <v>15</v>
      </c>
      <c r="N42" s="69" t="s">
        <v>14</v>
      </c>
      <c r="O42" s="70"/>
      <c r="P42" s="72" t="s">
        <v>13</v>
      </c>
      <c r="Q42" s="69" t="s">
        <v>14</v>
      </c>
      <c r="R42" s="70"/>
      <c r="S42" s="73" t="s">
        <v>14</v>
      </c>
      <c r="T42" s="74"/>
      <c r="U42" s="75" t="s">
        <v>17</v>
      </c>
    </row>
    <row r="43" spans="1:21" ht="15" customHeight="1">
      <c r="A43" s="77">
        <v>72</v>
      </c>
      <c r="B43" s="78" t="s">
        <v>66</v>
      </c>
      <c r="C43" s="78" t="s">
        <v>67</v>
      </c>
      <c r="D43" s="79">
        <v>2007</v>
      </c>
      <c r="E43" s="78" t="s">
        <v>20</v>
      </c>
      <c r="F43" s="80">
        <v>9.1199999999999992</v>
      </c>
      <c r="G43" s="81">
        <v>245</v>
      </c>
      <c r="H43" s="82"/>
      <c r="I43" s="83">
        <v>2.97</v>
      </c>
      <c r="J43" s="81">
        <v>261</v>
      </c>
      <c r="K43" s="82"/>
      <c r="L43" s="84"/>
      <c r="M43" s="80">
        <v>21</v>
      </c>
      <c r="N43" s="81">
        <v>162</v>
      </c>
      <c r="O43" s="82"/>
      <c r="P43" s="85">
        <v>9.5983796296296279E-4</v>
      </c>
      <c r="Q43" s="81">
        <v>259</v>
      </c>
      <c r="R43" s="86"/>
      <c r="S43" s="42">
        <f t="shared" ref="S43:S52" si="8">IF(T43&gt;0,T43, " ")</f>
        <v>927</v>
      </c>
      <c r="T43" s="43">
        <f t="shared" ref="T43:T52" si="9">SUM(G43,J43,N43,Q43)</f>
        <v>927</v>
      </c>
      <c r="U43" s="87">
        <v>1</v>
      </c>
    </row>
    <row r="44" spans="1:21" ht="15.75">
      <c r="A44" s="77">
        <v>66</v>
      </c>
      <c r="B44" s="78" t="s">
        <v>68</v>
      </c>
      <c r="C44" s="78" t="s">
        <v>69</v>
      </c>
      <c r="D44" s="79">
        <v>2007</v>
      </c>
      <c r="E44" s="78" t="s">
        <v>20</v>
      </c>
      <c r="F44" s="80">
        <v>9.5299999999999994</v>
      </c>
      <c r="G44" s="81">
        <v>211</v>
      </c>
      <c r="H44" s="82"/>
      <c r="I44" s="83">
        <v>3.03</v>
      </c>
      <c r="J44" s="81">
        <v>269</v>
      </c>
      <c r="K44" s="82"/>
      <c r="L44" s="84"/>
      <c r="M44" s="80">
        <v>21</v>
      </c>
      <c r="N44" s="81">
        <v>162</v>
      </c>
      <c r="O44" s="82"/>
      <c r="P44" s="85">
        <v>1.0146990740740741E-3</v>
      </c>
      <c r="Q44" s="81">
        <v>222</v>
      </c>
      <c r="R44" s="86"/>
      <c r="S44" s="42">
        <f t="shared" si="8"/>
        <v>864</v>
      </c>
      <c r="T44" s="43">
        <f t="shared" si="9"/>
        <v>864</v>
      </c>
      <c r="U44" s="87">
        <v>2</v>
      </c>
    </row>
    <row r="45" spans="1:21" ht="15.75">
      <c r="A45" s="77">
        <v>87</v>
      </c>
      <c r="B45" s="78" t="s">
        <v>70</v>
      </c>
      <c r="C45" s="78" t="s">
        <v>71</v>
      </c>
      <c r="D45" s="79">
        <v>2007</v>
      </c>
      <c r="E45" s="78" t="s">
        <v>23</v>
      </c>
      <c r="F45" s="80">
        <v>9.19</v>
      </c>
      <c r="G45" s="81">
        <v>239</v>
      </c>
      <c r="H45" s="82"/>
      <c r="I45" s="83">
        <v>2.85</v>
      </c>
      <c r="J45" s="81">
        <v>245</v>
      </c>
      <c r="K45" s="82"/>
      <c r="L45" s="84"/>
      <c r="M45" s="80">
        <v>15.5</v>
      </c>
      <c r="N45" s="81">
        <v>103</v>
      </c>
      <c r="O45" s="82"/>
      <c r="P45" s="85">
        <v>1.0545138888888889E-3</v>
      </c>
      <c r="Q45" s="81">
        <v>198</v>
      </c>
      <c r="R45" s="86"/>
      <c r="S45" s="42">
        <f t="shared" si="8"/>
        <v>785</v>
      </c>
      <c r="T45" s="43">
        <f t="shared" si="9"/>
        <v>785</v>
      </c>
      <c r="U45" s="87">
        <v>3</v>
      </c>
    </row>
    <row r="46" spans="1:21" ht="15.75">
      <c r="A46" s="77">
        <v>88</v>
      </c>
      <c r="B46" s="78" t="s">
        <v>72</v>
      </c>
      <c r="C46" s="78" t="s">
        <v>73</v>
      </c>
      <c r="D46" s="79">
        <v>2007</v>
      </c>
      <c r="E46" s="78" t="s">
        <v>23</v>
      </c>
      <c r="F46" s="80">
        <v>9.36</v>
      </c>
      <c r="G46" s="81">
        <v>224</v>
      </c>
      <c r="H46" s="82"/>
      <c r="I46" s="83">
        <v>2.69</v>
      </c>
      <c r="J46" s="81">
        <v>223</v>
      </c>
      <c r="K46" s="82"/>
      <c r="L46" s="84"/>
      <c r="M46" s="80">
        <v>16</v>
      </c>
      <c r="N46" s="81">
        <v>109</v>
      </c>
      <c r="O46" s="82"/>
      <c r="P46" s="85">
        <v>1.005787037037037E-3</v>
      </c>
      <c r="Q46" s="81">
        <v>228</v>
      </c>
      <c r="R46" s="86"/>
      <c r="S46" s="42">
        <f t="shared" si="8"/>
        <v>784</v>
      </c>
      <c r="T46" s="43">
        <f t="shared" si="9"/>
        <v>784</v>
      </c>
      <c r="U46" s="87">
        <v>4</v>
      </c>
    </row>
    <row r="47" spans="1:21" ht="15.75">
      <c r="A47" s="77">
        <v>93</v>
      </c>
      <c r="B47" s="78" t="s">
        <v>74</v>
      </c>
      <c r="C47" s="78" t="s">
        <v>75</v>
      </c>
      <c r="D47" s="79">
        <v>2007</v>
      </c>
      <c r="E47" s="78" t="s">
        <v>23</v>
      </c>
      <c r="F47" s="80">
        <v>9.5</v>
      </c>
      <c r="G47" s="81">
        <v>213</v>
      </c>
      <c r="H47" s="82"/>
      <c r="I47" s="83">
        <v>2.81</v>
      </c>
      <c r="J47" s="81">
        <v>240</v>
      </c>
      <c r="K47" s="82"/>
      <c r="L47" s="84"/>
      <c r="M47" s="80">
        <v>15</v>
      </c>
      <c r="N47" s="81">
        <v>97</v>
      </c>
      <c r="O47" s="82"/>
      <c r="P47" s="85">
        <v>1.0834490740740741E-3</v>
      </c>
      <c r="Q47" s="81">
        <v>182</v>
      </c>
      <c r="R47" s="86"/>
      <c r="S47" s="42">
        <f t="shared" si="8"/>
        <v>732</v>
      </c>
      <c r="T47" s="43">
        <f t="shared" si="9"/>
        <v>732</v>
      </c>
      <c r="U47" s="87">
        <v>5</v>
      </c>
    </row>
    <row r="48" spans="1:21" ht="15.75">
      <c r="A48" s="77">
        <v>69</v>
      </c>
      <c r="B48" s="78" t="s">
        <v>76</v>
      </c>
      <c r="C48" s="78" t="s">
        <v>77</v>
      </c>
      <c r="D48" s="79">
        <v>2007</v>
      </c>
      <c r="E48" s="78" t="s">
        <v>20</v>
      </c>
      <c r="F48" s="80">
        <v>9.93</v>
      </c>
      <c r="G48" s="81">
        <v>180</v>
      </c>
      <c r="H48" s="82"/>
      <c r="I48" s="83">
        <v>2.78</v>
      </c>
      <c r="J48" s="81">
        <v>236</v>
      </c>
      <c r="K48" s="82"/>
      <c r="L48" s="84"/>
      <c r="M48" s="80">
        <v>17</v>
      </c>
      <c r="N48" s="81">
        <v>120</v>
      </c>
      <c r="O48" s="82"/>
      <c r="P48" s="85">
        <v>1.0662037037037038E-3</v>
      </c>
      <c r="Q48" s="81">
        <v>192</v>
      </c>
      <c r="R48" s="86"/>
      <c r="S48" s="42">
        <f t="shared" si="8"/>
        <v>728</v>
      </c>
      <c r="T48" s="43">
        <f t="shared" si="9"/>
        <v>728</v>
      </c>
      <c r="U48" s="87">
        <v>6</v>
      </c>
    </row>
    <row r="49" spans="1:21" ht="15.75">
      <c r="A49" s="77">
        <v>68</v>
      </c>
      <c r="B49" s="78" t="s">
        <v>76</v>
      </c>
      <c r="C49" s="78" t="s">
        <v>78</v>
      </c>
      <c r="D49" s="79">
        <v>2007</v>
      </c>
      <c r="E49" s="78" t="s">
        <v>20</v>
      </c>
      <c r="F49" s="80">
        <v>9.98</v>
      </c>
      <c r="G49" s="81">
        <v>176</v>
      </c>
      <c r="H49" s="82"/>
      <c r="I49" s="83">
        <v>2.85</v>
      </c>
      <c r="J49" s="81">
        <v>245</v>
      </c>
      <c r="K49" s="82"/>
      <c r="L49" s="84"/>
      <c r="M49" s="80">
        <v>14.5</v>
      </c>
      <c r="N49" s="81">
        <v>91</v>
      </c>
      <c r="O49" s="82"/>
      <c r="P49" s="85">
        <v>1.0636574074074075E-3</v>
      </c>
      <c r="Q49" s="81">
        <v>193</v>
      </c>
      <c r="R49" s="86"/>
      <c r="S49" s="42">
        <f t="shared" si="8"/>
        <v>705</v>
      </c>
      <c r="T49" s="43">
        <f t="shared" si="9"/>
        <v>705</v>
      </c>
      <c r="U49" s="87">
        <v>7</v>
      </c>
    </row>
    <row r="50" spans="1:21" ht="15.75">
      <c r="A50" s="77">
        <v>97</v>
      </c>
      <c r="B50" s="88" t="s">
        <v>79</v>
      </c>
      <c r="C50" s="88" t="s">
        <v>80</v>
      </c>
      <c r="D50" s="79">
        <v>2007</v>
      </c>
      <c r="E50" s="78" t="s">
        <v>23</v>
      </c>
      <c r="F50" s="80">
        <v>9.99</v>
      </c>
      <c r="G50" s="81">
        <v>176</v>
      </c>
      <c r="H50" s="82"/>
      <c r="I50" s="83">
        <v>2.59</v>
      </c>
      <c r="J50" s="81">
        <v>209</v>
      </c>
      <c r="K50" s="82"/>
      <c r="L50" s="84"/>
      <c r="M50" s="80">
        <v>17</v>
      </c>
      <c r="N50" s="81">
        <v>120</v>
      </c>
      <c r="O50" s="82"/>
      <c r="P50" s="85">
        <v>1.0868055555555555E-3</v>
      </c>
      <c r="Q50" s="81">
        <v>180</v>
      </c>
      <c r="R50" s="86"/>
      <c r="S50" s="42">
        <f t="shared" si="8"/>
        <v>685</v>
      </c>
      <c r="T50" s="43">
        <f t="shared" si="9"/>
        <v>685</v>
      </c>
      <c r="U50" s="87">
        <v>8</v>
      </c>
    </row>
    <row r="51" spans="1:21" ht="15.75">
      <c r="A51" s="77">
        <v>71</v>
      </c>
      <c r="B51" s="88" t="s">
        <v>18</v>
      </c>
      <c r="C51" s="88" t="s">
        <v>81</v>
      </c>
      <c r="D51" s="79">
        <v>2007</v>
      </c>
      <c r="E51" s="78" t="s">
        <v>20</v>
      </c>
      <c r="F51" s="80">
        <v>9.9</v>
      </c>
      <c r="G51" s="81">
        <v>182</v>
      </c>
      <c r="H51" s="82"/>
      <c r="I51" s="83">
        <v>2.68</v>
      </c>
      <c r="J51" s="81">
        <v>222</v>
      </c>
      <c r="K51" s="82"/>
      <c r="L51" s="84"/>
      <c r="M51" s="80">
        <v>14</v>
      </c>
      <c r="N51" s="81">
        <v>85</v>
      </c>
      <c r="O51" s="82"/>
      <c r="P51" s="85">
        <v>1.096412037037037E-3</v>
      </c>
      <c r="Q51" s="81">
        <v>175</v>
      </c>
      <c r="R51" s="86"/>
      <c r="S51" s="42">
        <f t="shared" si="8"/>
        <v>664</v>
      </c>
      <c r="T51" s="43">
        <f t="shared" si="9"/>
        <v>664</v>
      </c>
      <c r="U51" s="87">
        <v>9</v>
      </c>
    </row>
    <row r="52" spans="1:21" ht="15.75">
      <c r="A52" s="77">
        <v>91</v>
      </c>
      <c r="B52" s="78" t="s">
        <v>82</v>
      </c>
      <c r="C52" s="78" t="s">
        <v>83</v>
      </c>
      <c r="D52" s="79">
        <v>2007</v>
      </c>
      <c r="E52" s="78" t="s">
        <v>23</v>
      </c>
      <c r="F52" s="80">
        <v>10.23</v>
      </c>
      <c r="G52" s="81">
        <v>159</v>
      </c>
      <c r="H52" s="82"/>
      <c r="I52" s="83">
        <v>2.2799999999999998</v>
      </c>
      <c r="J52" s="81">
        <v>164</v>
      </c>
      <c r="K52" s="82"/>
      <c r="L52" s="84"/>
      <c r="M52" s="80">
        <v>12.5</v>
      </c>
      <c r="N52" s="81">
        <v>66</v>
      </c>
      <c r="O52" s="82"/>
      <c r="P52" s="85">
        <v>1.0674768518518518E-3</v>
      </c>
      <c r="Q52" s="81">
        <v>191</v>
      </c>
      <c r="R52" s="86"/>
      <c r="S52" s="42">
        <f t="shared" si="8"/>
        <v>580</v>
      </c>
      <c r="T52" s="43">
        <f t="shared" si="9"/>
        <v>580</v>
      </c>
      <c r="U52" s="87">
        <v>10</v>
      </c>
    </row>
    <row r="53" spans="1:21" ht="16.5">
      <c r="A53" s="50" t="s">
        <v>84</v>
      </c>
      <c r="B53" s="1"/>
      <c r="C53" s="62" t="s">
        <v>61</v>
      </c>
      <c r="D53" s="1"/>
      <c r="E53" s="1"/>
      <c r="F53" s="1"/>
      <c r="G53" s="1"/>
      <c r="H53" s="1"/>
      <c r="I53" s="1"/>
      <c r="J53" s="1"/>
      <c r="K53" s="3"/>
      <c r="L53" s="67"/>
      <c r="M53" s="67"/>
      <c r="N53" s="67"/>
      <c r="O53" s="67"/>
      <c r="P53" s="13"/>
      <c r="Q53" s="13"/>
      <c r="R53" s="3"/>
      <c r="S53" s="3"/>
      <c r="T53" s="3"/>
      <c r="U53" s="13"/>
    </row>
    <row r="54" spans="1:21">
      <c r="A54" s="12"/>
      <c r="B54" s="13"/>
      <c r="C54" s="13"/>
      <c r="D54" s="13"/>
      <c r="E54" s="13"/>
      <c r="F54" s="15"/>
      <c r="G54" s="13"/>
      <c r="H54" s="13"/>
      <c r="I54" s="15"/>
      <c r="J54" s="13"/>
      <c r="K54" s="13"/>
      <c r="L54" s="13"/>
      <c r="M54" s="15"/>
      <c r="N54" s="13"/>
      <c r="O54" s="13"/>
      <c r="P54" s="89"/>
      <c r="Q54" s="13"/>
      <c r="R54" s="13"/>
      <c r="S54" s="13"/>
      <c r="T54" s="13"/>
      <c r="U54" s="13"/>
    </row>
    <row r="55" spans="1:21">
      <c r="A55" s="445" t="s">
        <v>3</v>
      </c>
      <c r="B55" s="447" t="s">
        <v>4</v>
      </c>
      <c r="C55" s="447" t="s">
        <v>5</v>
      </c>
      <c r="D55" s="449" t="s">
        <v>6</v>
      </c>
      <c r="E55" s="447" t="s">
        <v>7</v>
      </c>
      <c r="F55" s="439" t="s">
        <v>62</v>
      </c>
      <c r="G55" s="439"/>
      <c r="H55" s="440"/>
      <c r="I55" s="438" t="s">
        <v>63</v>
      </c>
      <c r="J55" s="439"/>
      <c r="K55" s="440"/>
      <c r="L55" s="438" t="s">
        <v>64</v>
      </c>
      <c r="M55" s="439"/>
      <c r="N55" s="439"/>
      <c r="O55" s="440"/>
      <c r="P55" s="438" t="s">
        <v>65</v>
      </c>
      <c r="Q55" s="439"/>
      <c r="R55" s="440"/>
      <c r="S55" s="441" t="s">
        <v>12</v>
      </c>
      <c r="T55" s="442"/>
      <c r="U55" s="443"/>
    </row>
    <row r="56" spans="1:21">
      <c r="A56" s="450"/>
      <c r="B56" s="448"/>
      <c r="C56" s="448"/>
      <c r="D56" s="450"/>
      <c r="E56" s="448"/>
      <c r="F56" s="68" t="s">
        <v>13</v>
      </c>
      <c r="G56" s="69" t="s">
        <v>14</v>
      </c>
      <c r="H56" s="70"/>
      <c r="I56" s="71" t="s">
        <v>15</v>
      </c>
      <c r="J56" s="69" t="s">
        <v>14</v>
      </c>
      <c r="K56" s="70"/>
      <c r="L56" s="71"/>
      <c r="M56" s="68" t="s">
        <v>15</v>
      </c>
      <c r="N56" s="69" t="s">
        <v>14</v>
      </c>
      <c r="O56" s="70"/>
      <c r="P56" s="72" t="s">
        <v>13</v>
      </c>
      <c r="Q56" s="69" t="s">
        <v>14</v>
      </c>
      <c r="R56" s="70"/>
      <c r="S56" s="73" t="s">
        <v>14</v>
      </c>
      <c r="T56" s="74"/>
      <c r="U56" s="75" t="s">
        <v>17</v>
      </c>
    </row>
    <row r="57" spans="1:21" ht="15" customHeight="1">
      <c r="A57" s="77">
        <v>23</v>
      </c>
      <c r="B57" s="88" t="s">
        <v>85</v>
      </c>
      <c r="C57" s="88" t="s">
        <v>86</v>
      </c>
      <c r="D57" s="79">
        <v>2007</v>
      </c>
      <c r="E57" s="78" t="s">
        <v>42</v>
      </c>
      <c r="F57" s="80">
        <v>8.6</v>
      </c>
      <c r="G57" s="81">
        <v>328</v>
      </c>
      <c r="H57" s="82"/>
      <c r="I57" s="83">
        <v>3.04</v>
      </c>
      <c r="J57" s="81">
        <v>312</v>
      </c>
      <c r="K57" s="82"/>
      <c r="L57" s="84"/>
      <c r="M57" s="80">
        <v>11.5</v>
      </c>
      <c r="N57" s="81">
        <v>156</v>
      </c>
      <c r="O57" s="82"/>
      <c r="P57" s="85">
        <v>1.0340277777777776E-3</v>
      </c>
      <c r="Q57" s="81">
        <v>232</v>
      </c>
      <c r="R57" s="86"/>
      <c r="S57" s="42">
        <f t="shared" ref="S57:S69" si="10">IF(T57&gt;0,T57, " ")</f>
        <v>1028</v>
      </c>
      <c r="T57" s="43">
        <f t="shared" ref="T57:T69" si="11">SUM(G57,J57,N57,Q57)</f>
        <v>1028</v>
      </c>
      <c r="U57" s="87">
        <v>1</v>
      </c>
    </row>
    <row r="58" spans="1:21" ht="15.75">
      <c r="A58" s="77">
        <v>24</v>
      </c>
      <c r="B58" s="78" t="s">
        <v>87</v>
      </c>
      <c r="C58" s="78" t="s">
        <v>88</v>
      </c>
      <c r="D58" s="79">
        <v>2007</v>
      </c>
      <c r="E58" s="78" t="s">
        <v>42</v>
      </c>
      <c r="F58" s="80">
        <v>9.25</v>
      </c>
      <c r="G58" s="81">
        <v>266</v>
      </c>
      <c r="H58" s="82"/>
      <c r="I58" s="83">
        <v>2.99</v>
      </c>
      <c r="J58" s="81">
        <v>305</v>
      </c>
      <c r="K58" s="82"/>
      <c r="L58" s="84"/>
      <c r="M58" s="80">
        <v>14</v>
      </c>
      <c r="N58" s="81">
        <v>196</v>
      </c>
      <c r="O58" s="82"/>
      <c r="P58" s="85">
        <v>1.0857638888888889E-3</v>
      </c>
      <c r="Q58" s="81">
        <v>203</v>
      </c>
      <c r="R58" s="86"/>
      <c r="S58" s="42">
        <f t="shared" si="10"/>
        <v>970</v>
      </c>
      <c r="T58" s="43">
        <f t="shared" si="11"/>
        <v>970</v>
      </c>
      <c r="U58" s="87">
        <v>2</v>
      </c>
    </row>
    <row r="59" spans="1:21" ht="15.75">
      <c r="A59" s="77">
        <v>89</v>
      </c>
      <c r="B59" s="78" t="s">
        <v>89</v>
      </c>
      <c r="C59" s="78" t="s">
        <v>90</v>
      </c>
      <c r="D59" s="79">
        <v>2007</v>
      </c>
      <c r="E59" s="78" t="s">
        <v>23</v>
      </c>
      <c r="F59" s="80">
        <v>9.1999999999999993</v>
      </c>
      <c r="G59" s="81">
        <v>270</v>
      </c>
      <c r="H59" s="82"/>
      <c r="I59" s="83">
        <v>2.88</v>
      </c>
      <c r="J59" s="81">
        <v>290</v>
      </c>
      <c r="K59" s="82"/>
      <c r="L59" s="84"/>
      <c r="M59" s="80">
        <v>12</v>
      </c>
      <c r="N59" s="81">
        <v>164</v>
      </c>
      <c r="O59" s="82"/>
      <c r="P59" s="85">
        <v>1.058912037037037E-3</v>
      </c>
      <c r="Q59" s="81">
        <v>218</v>
      </c>
      <c r="R59" s="86"/>
      <c r="S59" s="42">
        <f t="shared" si="10"/>
        <v>942</v>
      </c>
      <c r="T59" s="43">
        <f t="shared" si="11"/>
        <v>942</v>
      </c>
      <c r="U59" s="87">
        <v>3</v>
      </c>
    </row>
    <row r="60" spans="1:21" ht="15.75">
      <c r="A60" s="77">
        <v>6</v>
      </c>
      <c r="B60" s="78" t="s">
        <v>58</v>
      </c>
      <c r="C60" s="78" t="s">
        <v>91</v>
      </c>
      <c r="D60" s="79">
        <v>2007</v>
      </c>
      <c r="E60" s="78" t="s">
        <v>28</v>
      </c>
      <c r="F60" s="80">
        <v>9.73</v>
      </c>
      <c r="G60" s="81">
        <v>225</v>
      </c>
      <c r="H60" s="82"/>
      <c r="I60" s="83">
        <v>2.68</v>
      </c>
      <c r="J60" s="81">
        <v>261</v>
      </c>
      <c r="K60" s="82"/>
      <c r="L60" s="84"/>
      <c r="M60" s="80">
        <v>13.5</v>
      </c>
      <c r="N60" s="81">
        <v>188</v>
      </c>
      <c r="O60" s="82"/>
      <c r="P60" s="85">
        <v>1.127662037037037E-3</v>
      </c>
      <c r="Q60" s="81">
        <v>180</v>
      </c>
      <c r="R60" s="86"/>
      <c r="S60" s="42">
        <f t="shared" si="10"/>
        <v>854</v>
      </c>
      <c r="T60" s="43">
        <f t="shared" si="11"/>
        <v>854</v>
      </c>
      <c r="U60" s="87">
        <v>4</v>
      </c>
    </row>
    <row r="61" spans="1:21" ht="15.75">
      <c r="A61" s="77">
        <v>22</v>
      </c>
      <c r="B61" s="88" t="s">
        <v>92</v>
      </c>
      <c r="C61" s="88" t="s">
        <v>93</v>
      </c>
      <c r="D61" s="79">
        <v>2007</v>
      </c>
      <c r="E61" s="78" t="s">
        <v>42</v>
      </c>
      <c r="F61" s="80">
        <v>9.8000000000000007</v>
      </c>
      <c r="G61" s="81">
        <v>220</v>
      </c>
      <c r="H61" s="82"/>
      <c r="I61" s="83">
        <v>2.48</v>
      </c>
      <c r="J61" s="81">
        <v>231</v>
      </c>
      <c r="K61" s="82"/>
      <c r="L61" s="84"/>
      <c r="M61" s="80">
        <v>14</v>
      </c>
      <c r="N61" s="81">
        <v>196</v>
      </c>
      <c r="O61" s="82"/>
      <c r="P61" s="85">
        <v>1.2180555555555556E-3</v>
      </c>
      <c r="Q61" s="81">
        <v>138</v>
      </c>
      <c r="R61" s="86"/>
      <c r="S61" s="42">
        <f t="shared" si="10"/>
        <v>785</v>
      </c>
      <c r="T61" s="43">
        <f t="shared" si="11"/>
        <v>785</v>
      </c>
      <c r="U61" s="87">
        <v>5</v>
      </c>
    </row>
    <row r="62" spans="1:21" ht="15.75">
      <c r="A62" s="77">
        <v>95</v>
      </c>
      <c r="B62" s="78" t="s">
        <v>94</v>
      </c>
      <c r="C62" s="78" t="s">
        <v>57</v>
      </c>
      <c r="D62" s="79">
        <v>2007</v>
      </c>
      <c r="E62" s="78" t="s">
        <v>23</v>
      </c>
      <c r="F62" s="80">
        <v>10.15</v>
      </c>
      <c r="G62" s="81">
        <v>193</v>
      </c>
      <c r="H62" s="82"/>
      <c r="I62" s="83">
        <v>2.58</v>
      </c>
      <c r="J62" s="81">
        <v>246</v>
      </c>
      <c r="K62" s="82"/>
      <c r="L62" s="84"/>
      <c r="M62" s="80">
        <v>12</v>
      </c>
      <c r="N62" s="81">
        <v>164</v>
      </c>
      <c r="O62" s="82"/>
      <c r="P62" s="85">
        <v>1.1337962962962964E-3</v>
      </c>
      <c r="Q62" s="81">
        <v>177</v>
      </c>
      <c r="R62" s="86"/>
      <c r="S62" s="42">
        <f t="shared" si="10"/>
        <v>780</v>
      </c>
      <c r="T62" s="43">
        <f t="shared" si="11"/>
        <v>780</v>
      </c>
      <c r="U62" s="87">
        <v>6</v>
      </c>
    </row>
    <row r="63" spans="1:21" ht="15.75">
      <c r="A63" s="77">
        <v>70</v>
      </c>
      <c r="B63" s="78" t="s">
        <v>95</v>
      </c>
      <c r="C63" s="78" t="s">
        <v>96</v>
      </c>
      <c r="D63" s="79">
        <v>2007</v>
      </c>
      <c r="E63" s="78" t="s">
        <v>20</v>
      </c>
      <c r="F63" s="80">
        <v>10.24</v>
      </c>
      <c r="G63" s="81">
        <v>187</v>
      </c>
      <c r="H63" s="82"/>
      <c r="I63" s="83">
        <v>2.4500000000000002</v>
      </c>
      <c r="J63" s="81">
        <v>226</v>
      </c>
      <c r="K63" s="82"/>
      <c r="L63" s="84"/>
      <c r="M63" s="80">
        <v>9.5</v>
      </c>
      <c r="N63" s="81">
        <v>121</v>
      </c>
      <c r="O63" s="82"/>
      <c r="P63" s="85">
        <v>1.0378472222222221E-3</v>
      </c>
      <c r="Q63" s="81">
        <v>230</v>
      </c>
      <c r="R63" s="86"/>
      <c r="S63" s="42">
        <f t="shared" si="10"/>
        <v>764</v>
      </c>
      <c r="T63" s="43">
        <f t="shared" si="11"/>
        <v>764</v>
      </c>
      <c r="U63" s="87">
        <v>7</v>
      </c>
    </row>
    <row r="64" spans="1:21" ht="15.75">
      <c r="A64" s="77">
        <v>94</v>
      </c>
      <c r="B64" s="78" t="s">
        <v>94</v>
      </c>
      <c r="C64" s="78" t="s">
        <v>97</v>
      </c>
      <c r="D64" s="79">
        <v>2007</v>
      </c>
      <c r="E64" s="78" t="s">
        <v>23</v>
      </c>
      <c r="F64" s="80">
        <v>10.18</v>
      </c>
      <c r="G64" s="81">
        <v>191</v>
      </c>
      <c r="H64" s="82"/>
      <c r="I64" s="83">
        <v>2.44</v>
      </c>
      <c r="J64" s="81">
        <v>225</v>
      </c>
      <c r="K64" s="82"/>
      <c r="L64" s="84"/>
      <c r="M64" s="80">
        <v>8.5</v>
      </c>
      <c r="N64" s="81">
        <v>102</v>
      </c>
      <c r="O64" s="82"/>
      <c r="P64" s="85">
        <v>1.1040509259259261E-3</v>
      </c>
      <c r="Q64" s="81">
        <v>193</v>
      </c>
      <c r="R64" s="86"/>
      <c r="S64" s="42">
        <f t="shared" si="10"/>
        <v>711</v>
      </c>
      <c r="T64" s="43">
        <f t="shared" si="11"/>
        <v>711</v>
      </c>
      <c r="U64" s="87">
        <v>8</v>
      </c>
    </row>
    <row r="65" spans="1:21" ht="15.75">
      <c r="A65" s="77">
        <v>96</v>
      </c>
      <c r="B65" s="78" t="s">
        <v>94</v>
      </c>
      <c r="C65" s="78" t="s">
        <v>98</v>
      </c>
      <c r="D65" s="79">
        <v>2007</v>
      </c>
      <c r="E65" s="78" t="s">
        <v>23</v>
      </c>
      <c r="F65" s="80">
        <v>10.14</v>
      </c>
      <c r="G65" s="81">
        <v>194</v>
      </c>
      <c r="H65" s="82"/>
      <c r="I65" s="83">
        <v>2.31</v>
      </c>
      <c r="J65" s="81">
        <v>204</v>
      </c>
      <c r="K65" s="82"/>
      <c r="L65" s="84"/>
      <c r="M65" s="80">
        <v>11</v>
      </c>
      <c r="N65" s="81">
        <v>147</v>
      </c>
      <c r="O65" s="82"/>
      <c r="P65" s="85">
        <v>1.2098379629629629E-3</v>
      </c>
      <c r="Q65" s="81">
        <v>141</v>
      </c>
      <c r="R65" s="86"/>
      <c r="S65" s="42">
        <f t="shared" si="10"/>
        <v>686</v>
      </c>
      <c r="T65" s="43">
        <f t="shared" si="11"/>
        <v>686</v>
      </c>
      <c r="U65" s="87">
        <v>9</v>
      </c>
    </row>
    <row r="66" spans="1:21" ht="15.75">
      <c r="A66" s="77">
        <v>92</v>
      </c>
      <c r="B66" s="78" t="s">
        <v>99</v>
      </c>
      <c r="C66" s="78" t="s">
        <v>100</v>
      </c>
      <c r="D66" s="79">
        <v>2007</v>
      </c>
      <c r="E66" s="78" t="s">
        <v>23</v>
      </c>
      <c r="F66" s="80">
        <v>10.26</v>
      </c>
      <c r="G66" s="81">
        <v>185</v>
      </c>
      <c r="H66" s="82"/>
      <c r="I66" s="83">
        <v>2.2599999999999998</v>
      </c>
      <c r="J66" s="81">
        <v>197</v>
      </c>
      <c r="K66" s="82"/>
      <c r="L66" s="84"/>
      <c r="M66" s="80">
        <v>10.5</v>
      </c>
      <c r="N66" s="81">
        <v>139</v>
      </c>
      <c r="O66" s="82"/>
      <c r="P66" s="85">
        <v>1.2561342592592591E-3</v>
      </c>
      <c r="Q66" s="81">
        <v>122</v>
      </c>
      <c r="R66" s="86"/>
      <c r="S66" s="42">
        <f t="shared" si="10"/>
        <v>643</v>
      </c>
      <c r="T66" s="43">
        <f t="shared" si="11"/>
        <v>643</v>
      </c>
      <c r="U66" s="87">
        <v>10</v>
      </c>
    </row>
    <row r="67" spans="1:21" ht="15.75">
      <c r="A67" s="77">
        <v>4</v>
      </c>
      <c r="B67" s="78" t="s">
        <v>101</v>
      </c>
      <c r="C67" s="78" t="s">
        <v>102</v>
      </c>
      <c r="D67" s="79">
        <v>2007</v>
      </c>
      <c r="E67" s="78" t="s">
        <v>28</v>
      </c>
      <c r="F67" s="80">
        <v>10.68</v>
      </c>
      <c r="G67" s="81">
        <v>156</v>
      </c>
      <c r="H67" s="82"/>
      <c r="I67" s="83">
        <v>2.4900000000000002</v>
      </c>
      <c r="J67" s="81">
        <v>232</v>
      </c>
      <c r="K67" s="82"/>
      <c r="L67" s="84"/>
      <c r="M67" s="80">
        <v>6</v>
      </c>
      <c r="N67" s="81">
        <v>48</v>
      </c>
      <c r="O67" s="82"/>
      <c r="P67" s="85">
        <v>1.2311342592592593E-3</v>
      </c>
      <c r="Q67" s="81">
        <v>132</v>
      </c>
      <c r="R67" s="86"/>
      <c r="S67" s="42">
        <f t="shared" si="10"/>
        <v>568</v>
      </c>
      <c r="T67" s="43">
        <f t="shared" si="11"/>
        <v>568</v>
      </c>
      <c r="U67" s="87">
        <v>11</v>
      </c>
    </row>
    <row r="68" spans="1:21" ht="15.75">
      <c r="A68" s="77">
        <v>67</v>
      </c>
      <c r="B68" s="78" t="s">
        <v>103</v>
      </c>
      <c r="C68" s="78" t="s">
        <v>104</v>
      </c>
      <c r="D68" s="79">
        <v>2007</v>
      </c>
      <c r="E68" s="78" t="s">
        <v>20</v>
      </c>
      <c r="F68" s="80">
        <v>10.75</v>
      </c>
      <c r="G68" s="81">
        <v>151</v>
      </c>
      <c r="H68" s="82"/>
      <c r="I68" s="83">
        <v>2.23</v>
      </c>
      <c r="J68" s="81">
        <v>192</v>
      </c>
      <c r="K68" s="82"/>
      <c r="L68" s="84"/>
      <c r="M68" s="80">
        <v>7.5</v>
      </c>
      <c r="N68" s="81">
        <v>81</v>
      </c>
      <c r="O68" s="82"/>
      <c r="P68" s="85">
        <v>1.2547453703703703E-3</v>
      </c>
      <c r="Q68" s="81">
        <v>122</v>
      </c>
      <c r="R68" s="86"/>
      <c r="S68" s="42">
        <f t="shared" si="10"/>
        <v>546</v>
      </c>
      <c r="T68" s="43">
        <f t="shared" si="11"/>
        <v>546</v>
      </c>
      <c r="U68" s="87">
        <v>12</v>
      </c>
    </row>
    <row r="69" spans="1:21" ht="15.75">
      <c r="A69" s="77">
        <v>5</v>
      </c>
      <c r="B69" s="88" t="s">
        <v>105</v>
      </c>
      <c r="C69" s="88" t="s">
        <v>106</v>
      </c>
      <c r="D69" s="79">
        <v>2007</v>
      </c>
      <c r="E69" s="78" t="s">
        <v>28</v>
      </c>
      <c r="F69" s="80">
        <v>11.17</v>
      </c>
      <c r="G69" s="81">
        <v>125</v>
      </c>
      <c r="H69" s="82"/>
      <c r="I69" s="83">
        <v>2.1</v>
      </c>
      <c r="J69" s="81">
        <v>170</v>
      </c>
      <c r="K69" s="82"/>
      <c r="L69" s="84"/>
      <c r="M69" s="80">
        <v>8.5</v>
      </c>
      <c r="N69" s="81">
        <v>102</v>
      </c>
      <c r="O69" s="82"/>
      <c r="P69" s="85">
        <v>1.3646990740740739E-3</v>
      </c>
      <c r="Q69" s="81">
        <v>81</v>
      </c>
      <c r="R69" s="86"/>
      <c r="S69" s="42">
        <f t="shared" si="10"/>
        <v>478</v>
      </c>
      <c r="T69" s="43">
        <f t="shared" si="11"/>
        <v>478</v>
      </c>
      <c r="U69" s="87">
        <v>13</v>
      </c>
    </row>
    <row r="70" spans="1:21" ht="15.75">
      <c r="A70" s="90"/>
      <c r="B70" s="91"/>
      <c r="C70" s="91"/>
      <c r="D70" s="92"/>
      <c r="E70" s="93"/>
      <c r="F70" s="94"/>
      <c r="G70" s="95"/>
      <c r="H70" s="96"/>
      <c r="I70" s="94"/>
      <c r="J70" s="95"/>
      <c r="K70" s="96"/>
      <c r="L70" s="94"/>
      <c r="M70" s="94"/>
      <c r="N70" s="95"/>
      <c r="O70" s="96"/>
      <c r="P70" s="97"/>
      <c r="Q70" s="95"/>
      <c r="R70" s="98"/>
      <c r="S70" s="99"/>
      <c r="T70" s="100"/>
      <c r="U70" s="101"/>
    </row>
    <row r="71" spans="1:21" ht="16.5">
      <c r="A71" s="50" t="s">
        <v>107</v>
      </c>
      <c r="B71" s="8"/>
      <c r="C71" s="6" t="s">
        <v>108</v>
      </c>
      <c r="D71" s="1"/>
      <c r="E71" s="1"/>
      <c r="F71" s="1"/>
      <c r="G71" s="1"/>
      <c r="H71" s="1"/>
      <c r="I71" s="1"/>
      <c r="J71" s="1"/>
      <c r="K71" s="3"/>
      <c r="L71" s="67"/>
      <c r="M71" s="67"/>
      <c r="N71" s="67"/>
      <c r="O71" s="67"/>
      <c r="P71" s="13"/>
      <c r="Q71" s="13"/>
      <c r="R71" s="3"/>
      <c r="S71" s="3"/>
      <c r="T71" s="3"/>
      <c r="U71" s="13"/>
    </row>
    <row r="72" spans="1:2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spans="1:21">
      <c r="A73" s="445" t="s">
        <v>3</v>
      </c>
      <c r="B73" s="447" t="s">
        <v>4</v>
      </c>
      <c r="C73" s="447" t="s">
        <v>5</v>
      </c>
      <c r="D73" s="449" t="s">
        <v>6</v>
      </c>
      <c r="E73" s="447" t="s">
        <v>7</v>
      </c>
      <c r="F73" s="439" t="s">
        <v>62</v>
      </c>
      <c r="G73" s="439"/>
      <c r="H73" s="440"/>
      <c r="I73" s="438" t="s">
        <v>63</v>
      </c>
      <c r="J73" s="439"/>
      <c r="K73" s="440"/>
      <c r="L73" s="438" t="s">
        <v>64</v>
      </c>
      <c r="M73" s="439"/>
      <c r="N73" s="439"/>
      <c r="O73" s="440"/>
      <c r="P73" s="438" t="s">
        <v>65</v>
      </c>
      <c r="Q73" s="439"/>
      <c r="R73" s="440"/>
      <c r="S73" s="441" t="s">
        <v>12</v>
      </c>
      <c r="T73" s="442"/>
      <c r="U73" s="443"/>
    </row>
    <row r="74" spans="1:21">
      <c r="A74" s="450"/>
      <c r="B74" s="448"/>
      <c r="C74" s="448"/>
      <c r="D74" s="450"/>
      <c r="E74" s="448"/>
      <c r="F74" s="68" t="s">
        <v>13</v>
      </c>
      <c r="G74" s="69" t="s">
        <v>14</v>
      </c>
      <c r="H74" s="70"/>
      <c r="I74" s="71" t="s">
        <v>15</v>
      </c>
      <c r="J74" s="69" t="s">
        <v>14</v>
      </c>
      <c r="K74" s="70"/>
      <c r="L74" s="71"/>
      <c r="M74" s="68" t="s">
        <v>15</v>
      </c>
      <c r="N74" s="69" t="s">
        <v>14</v>
      </c>
      <c r="O74" s="70"/>
      <c r="P74" s="72" t="s">
        <v>13</v>
      </c>
      <c r="Q74" s="69" t="s">
        <v>14</v>
      </c>
      <c r="R74" s="70"/>
      <c r="S74" s="73" t="s">
        <v>14</v>
      </c>
      <c r="T74" s="74"/>
      <c r="U74" s="75" t="s">
        <v>17</v>
      </c>
    </row>
    <row r="75" spans="1:21" ht="15" customHeight="1">
      <c r="A75" s="77">
        <v>48</v>
      </c>
      <c r="B75" s="78" t="s">
        <v>109</v>
      </c>
      <c r="C75" s="78" t="s">
        <v>110</v>
      </c>
      <c r="D75" s="79">
        <v>2006</v>
      </c>
      <c r="E75" s="78" t="s">
        <v>111</v>
      </c>
      <c r="F75" s="80">
        <v>8.83</v>
      </c>
      <c r="G75" s="81">
        <v>271</v>
      </c>
      <c r="H75" s="82"/>
      <c r="I75" s="83">
        <v>3.19</v>
      </c>
      <c r="J75" s="81">
        <v>290</v>
      </c>
      <c r="K75" s="82"/>
      <c r="L75" s="84"/>
      <c r="M75" s="80">
        <v>27.5</v>
      </c>
      <c r="N75" s="81">
        <v>222</v>
      </c>
      <c r="O75" s="82"/>
      <c r="P75" s="85">
        <v>9.2905092592592594E-4</v>
      </c>
      <c r="Q75" s="81">
        <v>281</v>
      </c>
      <c r="R75" s="86"/>
      <c r="S75" s="42">
        <f t="shared" ref="S75:S78" si="12">IF(T75&gt;0,T75, " ")</f>
        <v>1064</v>
      </c>
      <c r="T75" s="43">
        <f t="shared" ref="T75:T78" si="13">SUM(G75,J75,N75,Q75)</f>
        <v>1064</v>
      </c>
      <c r="U75" s="87">
        <v>1</v>
      </c>
    </row>
    <row r="76" spans="1:21" ht="15.75">
      <c r="A76" s="77">
        <v>98</v>
      </c>
      <c r="B76" s="78" t="s">
        <v>112</v>
      </c>
      <c r="C76" s="78" t="s">
        <v>113</v>
      </c>
      <c r="D76" s="79">
        <v>2006</v>
      </c>
      <c r="E76" s="78" t="s">
        <v>23</v>
      </c>
      <c r="F76" s="80">
        <v>8.5500000000000007</v>
      </c>
      <c r="G76" s="81">
        <v>298</v>
      </c>
      <c r="H76" s="82"/>
      <c r="I76" s="83">
        <v>3.31</v>
      </c>
      <c r="J76" s="81">
        <v>305</v>
      </c>
      <c r="K76" s="82"/>
      <c r="L76" s="84"/>
      <c r="M76" s="80">
        <v>23</v>
      </c>
      <c r="N76" s="81">
        <v>181</v>
      </c>
      <c r="O76" s="82"/>
      <c r="P76" s="85">
        <v>9.6574074074074086E-4</v>
      </c>
      <c r="Q76" s="81">
        <v>255</v>
      </c>
      <c r="R76" s="86"/>
      <c r="S76" s="42">
        <f t="shared" si="12"/>
        <v>1039</v>
      </c>
      <c r="T76" s="43">
        <f t="shared" si="13"/>
        <v>1039</v>
      </c>
      <c r="U76" s="87">
        <v>2</v>
      </c>
    </row>
    <row r="77" spans="1:21" ht="15.75">
      <c r="A77" s="77">
        <v>49</v>
      </c>
      <c r="B77" s="78" t="s">
        <v>114</v>
      </c>
      <c r="C77" s="78" t="s">
        <v>115</v>
      </c>
      <c r="D77" s="79">
        <v>2006</v>
      </c>
      <c r="E77" s="78" t="s">
        <v>111</v>
      </c>
      <c r="F77" s="80">
        <v>8.74</v>
      </c>
      <c r="G77" s="81">
        <v>279</v>
      </c>
      <c r="H77" s="82"/>
      <c r="I77" s="83">
        <v>3.2</v>
      </c>
      <c r="J77" s="81">
        <v>291</v>
      </c>
      <c r="K77" s="82"/>
      <c r="L77" s="84"/>
      <c r="M77" s="80">
        <v>28</v>
      </c>
      <c r="N77" s="81">
        <v>226</v>
      </c>
      <c r="O77" s="82"/>
      <c r="P77" s="85">
        <v>1.0129629629629631E-3</v>
      </c>
      <c r="Q77" s="81">
        <v>223</v>
      </c>
      <c r="R77" s="86"/>
      <c r="S77" s="42">
        <f t="shared" si="12"/>
        <v>1019</v>
      </c>
      <c r="T77" s="43">
        <f t="shared" si="13"/>
        <v>1019</v>
      </c>
      <c r="U77" s="87">
        <v>3</v>
      </c>
    </row>
    <row r="78" spans="1:21" ht="15.75">
      <c r="A78" s="77">
        <v>104</v>
      </c>
      <c r="B78" s="78" t="s">
        <v>116</v>
      </c>
      <c r="C78" s="78" t="s">
        <v>117</v>
      </c>
      <c r="D78" s="79">
        <v>2006</v>
      </c>
      <c r="E78" s="78" t="s">
        <v>23</v>
      </c>
      <c r="F78" s="80">
        <v>9.2200000000000006</v>
      </c>
      <c r="G78" s="81">
        <v>236</v>
      </c>
      <c r="H78" s="82"/>
      <c r="I78" s="83">
        <v>3.23</v>
      </c>
      <c r="J78" s="81">
        <v>295</v>
      </c>
      <c r="K78" s="82"/>
      <c r="L78" s="84"/>
      <c r="M78" s="80">
        <v>28.5</v>
      </c>
      <c r="N78" s="81">
        <v>230</v>
      </c>
      <c r="O78" s="82"/>
      <c r="P78" s="85">
        <v>1.0519675925925924E-3</v>
      </c>
      <c r="Q78" s="81">
        <v>200</v>
      </c>
      <c r="R78" s="86"/>
      <c r="S78" s="42">
        <f t="shared" si="12"/>
        <v>961</v>
      </c>
      <c r="T78" s="43">
        <f t="shared" si="13"/>
        <v>961</v>
      </c>
      <c r="U78" s="87">
        <v>4</v>
      </c>
    </row>
    <row r="79" spans="1:21" ht="16.5">
      <c r="A79" s="50" t="s">
        <v>118</v>
      </c>
      <c r="B79" s="1"/>
      <c r="C79" s="2" t="s">
        <v>108</v>
      </c>
      <c r="D79" s="1"/>
      <c r="E79" s="1"/>
      <c r="F79" s="1"/>
      <c r="G79" s="1"/>
      <c r="H79" s="1"/>
      <c r="I79" s="1"/>
      <c r="J79" s="1"/>
      <c r="K79" s="3"/>
      <c r="L79" s="3"/>
      <c r="M79" s="444"/>
      <c r="N79" s="444"/>
      <c r="O79" s="444"/>
      <c r="P79" s="102"/>
      <c r="Q79" s="13"/>
      <c r="R79" s="3"/>
      <c r="S79" s="3"/>
      <c r="T79" s="3"/>
      <c r="U79" s="13"/>
    </row>
    <row r="80" spans="1:21">
      <c r="A80" s="12"/>
      <c r="B80" s="13"/>
      <c r="C80" s="13"/>
      <c r="D80" s="13"/>
      <c r="E80" s="13"/>
      <c r="F80" s="15"/>
      <c r="G80" s="13"/>
      <c r="H80" s="13"/>
      <c r="I80" s="15"/>
      <c r="J80" s="13"/>
      <c r="K80" s="13"/>
      <c r="L80" s="13"/>
      <c r="M80" s="15"/>
      <c r="N80" s="13"/>
      <c r="O80" s="13"/>
      <c r="P80" s="89"/>
      <c r="Q80" s="13"/>
      <c r="R80" s="13"/>
      <c r="S80" s="13"/>
      <c r="T80" s="13"/>
      <c r="U80" s="13"/>
    </row>
    <row r="81" spans="1:21">
      <c r="A81" s="445" t="s">
        <v>3</v>
      </c>
      <c r="B81" s="447" t="s">
        <v>4</v>
      </c>
      <c r="C81" s="447" t="s">
        <v>5</v>
      </c>
      <c r="D81" s="449" t="s">
        <v>6</v>
      </c>
      <c r="E81" s="447" t="s">
        <v>7</v>
      </c>
      <c r="F81" s="438" t="s">
        <v>62</v>
      </c>
      <c r="G81" s="439"/>
      <c r="H81" s="440"/>
      <c r="I81" s="438" t="s">
        <v>63</v>
      </c>
      <c r="J81" s="439"/>
      <c r="K81" s="440"/>
      <c r="L81" s="103"/>
      <c r="M81" s="104" t="s">
        <v>64</v>
      </c>
      <c r="N81" s="104"/>
      <c r="O81" s="105"/>
      <c r="P81" s="438" t="s">
        <v>65</v>
      </c>
      <c r="Q81" s="439"/>
      <c r="R81" s="440"/>
      <c r="S81" s="441" t="s">
        <v>12</v>
      </c>
      <c r="T81" s="442"/>
      <c r="U81" s="443"/>
    </row>
    <row r="82" spans="1:21">
      <c r="A82" s="446"/>
      <c r="B82" s="448"/>
      <c r="C82" s="448"/>
      <c r="D82" s="450"/>
      <c r="E82" s="448"/>
      <c r="F82" s="68" t="s">
        <v>13</v>
      </c>
      <c r="G82" s="69" t="s">
        <v>14</v>
      </c>
      <c r="H82" s="70"/>
      <c r="I82" s="71" t="s">
        <v>15</v>
      </c>
      <c r="J82" s="69" t="s">
        <v>14</v>
      </c>
      <c r="K82" s="70"/>
      <c r="L82" s="71"/>
      <c r="M82" s="68" t="s">
        <v>15</v>
      </c>
      <c r="N82" s="69" t="s">
        <v>14</v>
      </c>
      <c r="O82" s="70"/>
      <c r="P82" s="72" t="s">
        <v>13</v>
      </c>
      <c r="Q82" s="69" t="s">
        <v>14</v>
      </c>
      <c r="R82" s="70"/>
      <c r="S82" s="73"/>
      <c r="T82" s="69" t="s">
        <v>14</v>
      </c>
      <c r="U82" s="75" t="s">
        <v>17</v>
      </c>
    </row>
    <row r="83" spans="1:21" ht="15" customHeight="1">
      <c r="A83" s="77">
        <v>27</v>
      </c>
      <c r="B83" s="88" t="s">
        <v>119</v>
      </c>
      <c r="C83" s="88" t="s">
        <v>43</v>
      </c>
      <c r="D83" s="79">
        <v>2006</v>
      </c>
      <c r="E83" s="78" t="s">
        <v>42</v>
      </c>
      <c r="F83" s="80">
        <v>8.26</v>
      </c>
      <c r="G83" s="81">
        <v>364</v>
      </c>
      <c r="H83" s="82"/>
      <c r="I83" s="83">
        <v>3.72</v>
      </c>
      <c r="J83" s="81">
        <v>401</v>
      </c>
      <c r="K83" s="82"/>
      <c r="L83" s="84"/>
      <c r="M83" s="80">
        <v>23</v>
      </c>
      <c r="N83" s="81">
        <v>317</v>
      </c>
      <c r="O83" s="82"/>
      <c r="P83" s="85">
        <v>9.6076388888888893E-4</v>
      </c>
      <c r="Q83" s="81">
        <v>280</v>
      </c>
      <c r="R83" s="86"/>
      <c r="S83" s="42">
        <f t="shared" ref="S83:S91" si="14">IF(T83&gt;0,T83, " ")</f>
        <v>1362</v>
      </c>
      <c r="T83" s="43">
        <f t="shared" ref="T83:T91" si="15">SUM(G83,J83,N83,Q83)</f>
        <v>1362</v>
      </c>
      <c r="U83" s="76">
        <v>1</v>
      </c>
    </row>
    <row r="84" spans="1:21" ht="15.75">
      <c r="A84" s="77">
        <v>101</v>
      </c>
      <c r="B84" s="88" t="s">
        <v>120</v>
      </c>
      <c r="C84" s="88" t="s">
        <v>121</v>
      </c>
      <c r="D84" s="79">
        <v>2006</v>
      </c>
      <c r="E84" s="78" t="s">
        <v>23</v>
      </c>
      <c r="F84" s="80">
        <v>8.26</v>
      </c>
      <c r="G84" s="81">
        <v>364</v>
      </c>
      <c r="H84" s="82"/>
      <c r="I84" s="83">
        <v>3.68</v>
      </c>
      <c r="J84" s="81">
        <v>396</v>
      </c>
      <c r="K84" s="82"/>
      <c r="L84" s="84"/>
      <c r="M84" s="80">
        <v>21.5</v>
      </c>
      <c r="N84" s="81">
        <v>299</v>
      </c>
      <c r="O84" s="82"/>
      <c r="P84" s="85">
        <v>9.3576388888888908E-4</v>
      </c>
      <c r="Q84" s="81">
        <v>298</v>
      </c>
      <c r="R84" s="86"/>
      <c r="S84" s="42">
        <f t="shared" si="14"/>
        <v>1357</v>
      </c>
      <c r="T84" s="43">
        <f t="shared" si="15"/>
        <v>1357</v>
      </c>
      <c r="U84" s="76">
        <v>2</v>
      </c>
    </row>
    <row r="85" spans="1:21" ht="15.75">
      <c r="A85" s="77">
        <v>100</v>
      </c>
      <c r="B85" s="78" t="s">
        <v>46</v>
      </c>
      <c r="C85" s="78" t="s">
        <v>122</v>
      </c>
      <c r="D85" s="79">
        <v>2006</v>
      </c>
      <c r="E85" s="78" t="s">
        <v>23</v>
      </c>
      <c r="F85" s="80">
        <v>8.67</v>
      </c>
      <c r="G85" s="81">
        <v>321</v>
      </c>
      <c r="H85" s="82"/>
      <c r="I85" s="83">
        <v>3.38</v>
      </c>
      <c r="J85" s="81">
        <v>358</v>
      </c>
      <c r="K85" s="82"/>
      <c r="L85" s="84"/>
      <c r="M85" s="80">
        <v>19.5</v>
      </c>
      <c r="N85" s="81">
        <v>273</v>
      </c>
      <c r="O85" s="82"/>
      <c r="P85" s="85">
        <v>9.0219907407407404E-4</v>
      </c>
      <c r="Q85" s="81">
        <v>324</v>
      </c>
      <c r="R85" s="86"/>
      <c r="S85" s="42">
        <f t="shared" si="14"/>
        <v>1276</v>
      </c>
      <c r="T85" s="43">
        <f t="shared" si="15"/>
        <v>1276</v>
      </c>
      <c r="U85" s="76">
        <v>3</v>
      </c>
    </row>
    <row r="86" spans="1:21" ht="15.75">
      <c r="A86" s="77">
        <v>19</v>
      </c>
      <c r="B86" s="78" t="s">
        <v>123</v>
      </c>
      <c r="C86" s="78" t="s">
        <v>124</v>
      </c>
      <c r="D86" s="79">
        <v>2006</v>
      </c>
      <c r="E86" s="78" t="s">
        <v>125</v>
      </c>
      <c r="F86" s="80">
        <v>8.32</v>
      </c>
      <c r="G86" s="81">
        <v>357</v>
      </c>
      <c r="H86" s="82"/>
      <c r="I86" s="83">
        <v>3.33</v>
      </c>
      <c r="J86" s="81">
        <v>351</v>
      </c>
      <c r="K86" s="82"/>
      <c r="L86" s="84"/>
      <c r="M86" s="80">
        <v>17</v>
      </c>
      <c r="N86" s="81">
        <v>240</v>
      </c>
      <c r="O86" s="82"/>
      <c r="P86" s="85">
        <v>9.2986111111111101E-4</v>
      </c>
      <c r="Q86" s="81">
        <v>302</v>
      </c>
      <c r="R86" s="86"/>
      <c r="S86" s="42">
        <f t="shared" si="14"/>
        <v>1250</v>
      </c>
      <c r="T86" s="43">
        <f t="shared" si="15"/>
        <v>1250</v>
      </c>
      <c r="U86" s="76">
        <v>4</v>
      </c>
    </row>
    <row r="87" spans="1:21" ht="15.75">
      <c r="A87" s="77">
        <v>103</v>
      </c>
      <c r="B87" s="78" t="s">
        <v>116</v>
      </c>
      <c r="C87" s="78" t="s">
        <v>126</v>
      </c>
      <c r="D87" s="79">
        <v>2006</v>
      </c>
      <c r="E87" s="78" t="s">
        <v>23</v>
      </c>
      <c r="F87" s="80">
        <v>9.4</v>
      </c>
      <c r="G87" s="81">
        <v>253</v>
      </c>
      <c r="H87" s="82"/>
      <c r="I87" s="83">
        <v>3.28</v>
      </c>
      <c r="J87" s="81">
        <v>344</v>
      </c>
      <c r="K87" s="82"/>
      <c r="L87" s="84"/>
      <c r="M87" s="80">
        <v>24</v>
      </c>
      <c r="N87" s="81">
        <v>329</v>
      </c>
      <c r="O87" s="82"/>
      <c r="P87" s="85">
        <v>9.7395833333333319E-4</v>
      </c>
      <c r="Q87" s="81">
        <v>271</v>
      </c>
      <c r="R87" s="86"/>
      <c r="S87" s="42">
        <f t="shared" si="14"/>
        <v>1197</v>
      </c>
      <c r="T87" s="43">
        <f t="shared" si="15"/>
        <v>1197</v>
      </c>
      <c r="U87" s="76">
        <v>5</v>
      </c>
    </row>
    <row r="88" spans="1:21" ht="15.75">
      <c r="A88" s="77">
        <v>26</v>
      </c>
      <c r="B88" s="88" t="s">
        <v>127</v>
      </c>
      <c r="C88" s="88" t="s">
        <v>128</v>
      </c>
      <c r="D88" s="79">
        <v>2006</v>
      </c>
      <c r="E88" s="78" t="s">
        <v>42</v>
      </c>
      <c r="F88" s="80">
        <v>8.98</v>
      </c>
      <c r="G88" s="81">
        <v>290</v>
      </c>
      <c r="H88" s="82"/>
      <c r="I88" s="83">
        <v>2.99</v>
      </c>
      <c r="J88" s="81">
        <v>305</v>
      </c>
      <c r="K88" s="82"/>
      <c r="L88" s="84"/>
      <c r="M88" s="80">
        <v>16.5</v>
      </c>
      <c r="N88" s="81">
        <v>233</v>
      </c>
      <c r="O88" s="82"/>
      <c r="P88" s="85">
        <v>9.6944444444444432E-4</v>
      </c>
      <c r="Q88" s="81">
        <v>274</v>
      </c>
      <c r="R88" s="86"/>
      <c r="S88" s="42">
        <f t="shared" si="14"/>
        <v>1102</v>
      </c>
      <c r="T88" s="43">
        <f t="shared" si="15"/>
        <v>1102</v>
      </c>
      <c r="U88" s="76">
        <v>6</v>
      </c>
    </row>
    <row r="89" spans="1:21" ht="15.75">
      <c r="A89" s="77">
        <v>25</v>
      </c>
      <c r="B89" s="88" t="s">
        <v>40</v>
      </c>
      <c r="C89" s="88" t="s">
        <v>97</v>
      </c>
      <c r="D89" s="79">
        <v>2006</v>
      </c>
      <c r="E89" s="78" t="s">
        <v>42</v>
      </c>
      <c r="F89" s="80">
        <v>8.69</v>
      </c>
      <c r="G89" s="81">
        <v>319</v>
      </c>
      <c r="H89" s="82"/>
      <c r="I89" s="83">
        <v>3.21</v>
      </c>
      <c r="J89" s="81">
        <v>335</v>
      </c>
      <c r="K89" s="82"/>
      <c r="L89" s="84"/>
      <c r="M89" s="80">
        <v>13.5</v>
      </c>
      <c r="N89" s="81">
        <v>188</v>
      </c>
      <c r="O89" s="82"/>
      <c r="P89" s="85">
        <v>1.0335648148148148E-3</v>
      </c>
      <c r="Q89" s="81">
        <v>233</v>
      </c>
      <c r="R89" s="86"/>
      <c r="S89" s="42">
        <f t="shared" si="14"/>
        <v>1075</v>
      </c>
      <c r="T89" s="43">
        <f t="shared" si="15"/>
        <v>1075</v>
      </c>
      <c r="U89" s="76">
        <v>7</v>
      </c>
    </row>
    <row r="90" spans="1:21" ht="15.75">
      <c r="A90" s="77">
        <v>41</v>
      </c>
      <c r="B90" s="78" t="s">
        <v>129</v>
      </c>
      <c r="C90" s="78" t="s">
        <v>130</v>
      </c>
      <c r="D90" s="79">
        <v>2006</v>
      </c>
      <c r="E90" s="78" t="s">
        <v>131</v>
      </c>
      <c r="F90" s="80">
        <v>9.23</v>
      </c>
      <c r="G90" s="81">
        <v>268</v>
      </c>
      <c r="H90" s="82"/>
      <c r="I90" s="83">
        <v>2.7</v>
      </c>
      <c r="J90" s="81">
        <v>264</v>
      </c>
      <c r="K90" s="82"/>
      <c r="L90" s="84"/>
      <c r="M90" s="80">
        <v>12</v>
      </c>
      <c r="N90" s="81">
        <v>164</v>
      </c>
      <c r="O90" s="82"/>
      <c r="P90" s="85">
        <v>1.0584490740740741E-3</v>
      </c>
      <c r="Q90" s="81">
        <v>218</v>
      </c>
      <c r="R90" s="86"/>
      <c r="S90" s="42">
        <f t="shared" si="14"/>
        <v>914</v>
      </c>
      <c r="T90" s="43">
        <f t="shared" si="15"/>
        <v>914</v>
      </c>
      <c r="U90" s="76">
        <v>8</v>
      </c>
    </row>
    <row r="91" spans="1:21" ht="15.75">
      <c r="A91" s="77">
        <v>73</v>
      </c>
      <c r="B91" s="78" t="s">
        <v>132</v>
      </c>
      <c r="C91" s="78" t="s">
        <v>133</v>
      </c>
      <c r="D91" s="79">
        <v>2006</v>
      </c>
      <c r="E91" s="78" t="s">
        <v>20</v>
      </c>
      <c r="F91" s="80">
        <v>9.33</v>
      </c>
      <c r="G91" s="81">
        <v>259</v>
      </c>
      <c r="H91" s="82"/>
      <c r="I91" s="83">
        <v>2.67</v>
      </c>
      <c r="J91" s="81">
        <v>259</v>
      </c>
      <c r="K91" s="82"/>
      <c r="L91" s="84"/>
      <c r="M91" s="80">
        <v>9.5</v>
      </c>
      <c r="N91" s="81">
        <v>121</v>
      </c>
      <c r="O91" s="82"/>
      <c r="P91" s="85">
        <v>1.1148148148148148E-3</v>
      </c>
      <c r="Q91" s="81">
        <v>187</v>
      </c>
      <c r="R91" s="86"/>
      <c r="S91" s="42">
        <f t="shared" si="14"/>
        <v>826</v>
      </c>
      <c r="T91" s="43">
        <f t="shared" si="15"/>
        <v>826</v>
      </c>
      <c r="U91" s="76">
        <v>9</v>
      </c>
    </row>
  </sheetData>
  <mergeCells count="81">
    <mergeCell ref="F81:H81"/>
    <mergeCell ref="I81:K81"/>
    <mergeCell ref="P81:R81"/>
    <mergeCell ref="S81:U81"/>
    <mergeCell ref="A1:J1"/>
    <mergeCell ref="L5:O5"/>
    <mergeCell ref="P5:R5"/>
    <mergeCell ref="S5:U5"/>
    <mergeCell ref="A23:A24"/>
    <mergeCell ref="B23:B24"/>
    <mergeCell ref="C23:C24"/>
    <mergeCell ref="D23:D24"/>
    <mergeCell ref="E23:E24"/>
    <mergeCell ref="F23:H23"/>
    <mergeCell ref="A5:A6"/>
    <mergeCell ref="B5:B6"/>
    <mergeCell ref="C5:C6"/>
    <mergeCell ref="D5:D6"/>
    <mergeCell ref="E5:E6"/>
    <mergeCell ref="F5:H5"/>
    <mergeCell ref="C14:C15"/>
    <mergeCell ref="D14:D15"/>
    <mergeCell ref="E14:E15"/>
    <mergeCell ref="F14:H14"/>
    <mergeCell ref="I5:K5"/>
    <mergeCell ref="I14:K14"/>
    <mergeCell ref="L14:O14"/>
    <mergeCell ref="P14:R14"/>
    <mergeCell ref="S14:U14"/>
    <mergeCell ref="A31:A32"/>
    <mergeCell ref="B31:B32"/>
    <mergeCell ref="C31:C32"/>
    <mergeCell ref="D31:D32"/>
    <mergeCell ref="E31:E32"/>
    <mergeCell ref="F31:H31"/>
    <mergeCell ref="I23:K23"/>
    <mergeCell ref="L23:O23"/>
    <mergeCell ref="P23:R23"/>
    <mergeCell ref="S23:U23"/>
    <mergeCell ref="A14:A15"/>
    <mergeCell ref="B14:B15"/>
    <mergeCell ref="I31:K31"/>
    <mergeCell ref="L31:O31"/>
    <mergeCell ref="P31:R31"/>
    <mergeCell ref="S31:U31"/>
    <mergeCell ref="A41:A42"/>
    <mergeCell ref="B41:B42"/>
    <mergeCell ref="C41:C42"/>
    <mergeCell ref="D41:D42"/>
    <mergeCell ref="E41:E42"/>
    <mergeCell ref="F41:H41"/>
    <mergeCell ref="I41:K41"/>
    <mergeCell ref="L41:O41"/>
    <mergeCell ref="P41:R41"/>
    <mergeCell ref="S41:U41"/>
    <mergeCell ref="A55:A56"/>
    <mergeCell ref="B55:B56"/>
    <mergeCell ref="C55:C56"/>
    <mergeCell ref="D55:D56"/>
    <mergeCell ref="E55:E56"/>
    <mergeCell ref="F55:H55"/>
    <mergeCell ref="I55:K55"/>
    <mergeCell ref="L55:O55"/>
    <mergeCell ref="P55:R55"/>
    <mergeCell ref="S55:U55"/>
    <mergeCell ref="A73:A74"/>
    <mergeCell ref="B73:B74"/>
    <mergeCell ref="C73:C74"/>
    <mergeCell ref="D73:D74"/>
    <mergeCell ref="E73:E74"/>
    <mergeCell ref="F73:H73"/>
    <mergeCell ref="A81:A82"/>
    <mergeCell ref="B81:B82"/>
    <mergeCell ref="C81:C82"/>
    <mergeCell ref="D81:D82"/>
    <mergeCell ref="E81:E82"/>
    <mergeCell ref="I73:K73"/>
    <mergeCell ref="L73:O73"/>
    <mergeCell ref="P73:R73"/>
    <mergeCell ref="S73:U73"/>
    <mergeCell ref="M79:O79"/>
  </mergeCells>
  <pageMargins left="0.70866141732283472" right="0.70866141732283472" top="0.59055118110236227" bottom="0.59055118110236227" header="0.31496062992125984" footer="0.31496062992125984"/>
  <pageSetup paperSize="9" orientation="landscape" r:id="rId1"/>
  <rowBreaks count="3" manualBreakCount="3">
    <brk id="28" max="16383" man="1"/>
    <brk id="52" max="16383" man="1"/>
    <brk id="7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T6"/>
  <sheetViews>
    <sheetView workbookViewId="0"/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4" width="4.7109375" customWidth="1"/>
    <col min="15" max="15" width="3.7109375" customWidth="1"/>
    <col min="16" max="16" width="4.7109375" customWidth="1"/>
    <col min="17" max="20" width="7.7109375" customWidth="1"/>
  </cols>
  <sheetData>
    <row r="1" spans="1:20" ht="18.75">
      <c r="A1" s="265"/>
      <c r="B1" s="265"/>
      <c r="C1" s="266"/>
      <c r="D1" s="267"/>
      <c r="E1" s="265"/>
      <c r="F1" s="265"/>
      <c r="G1" s="265"/>
      <c r="H1" s="268" t="s">
        <v>190</v>
      </c>
      <c r="I1" s="265"/>
      <c r="J1" s="265"/>
      <c r="K1" s="265"/>
      <c r="L1" s="269" t="s">
        <v>191</v>
      </c>
      <c r="M1" s="265"/>
      <c r="N1" s="265"/>
      <c r="O1" s="265"/>
      <c r="P1" s="270"/>
      <c r="Q1" s="265"/>
      <c r="R1" s="271"/>
      <c r="S1" s="272"/>
      <c r="T1" s="273" t="s">
        <v>192</v>
      </c>
    </row>
    <row r="2" spans="1:20" ht="15.75">
      <c r="A2" s="265"/>
      <c r="B2" s="265"/>
      <c r="C2" s="265"/>
      <c r="D2" s="267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</row>
    <row r="3" spans="1:20" ht="15.75" customHeight="1">
      <c r="A3" s="537" t="s">
        <v>137</v>
      </c>
      <c r="B3" s="542" t="s">
        <v>4</v>
      </c>
      <c r="C3" s="542" t="s">
        <v>5</v>
      </c>
      <c r="D3" s="537" t="s">
        <v>6</v>
      </c>
      <c r="E3" s="542" t="s">
        <v>7</v>
      </c>
      <c r="F3" s="539" t="s">
        <v>193</v>
      </c>
      <c r="G3" s="540"/>
      <c r="H3" s="540"/>
      <c r="I3" s="540"/>
      <c r="J3" s="540"/>
      <c r="K3" s="540"/>
      <c r="L3" s="540"/>
      <c r="M3" s="540"/>
      <c r="N3" s="540"/>
      <c r="O3" s="541"/>
      <c r="P3" s="265"/>
      <c r="Q3" s="535" t="s">
        <v>194</v>
      </c>
      <c r="R3" s="535" t="s">
        <v>195</v>
      </c>
      <c r="S3" s="535" t="s">
        <v>196</v>
      </c>
      <c r="T3" s="537" t="s">
        <v>140</v>
      </c>
    </row>
    <row r="4" spans="1:20" ht="15" customHeight="1">
      <c r="A4" s="538"/>
      <c r="B4" s="543"/>
      <c r="C4" s="543"/>
      <c r="D4" s="538"/>
      <c r="E4" s="543"/>
      <c r="F4" s="274">
        <v>1</v>
      </c>
      <c r="G4" s="275">
        <v>1.05</v>
      </c>
      <c r="H4" s="275">
        <v>1.1000000000000001</v>
      </c>
      <c r="I4" s="275">
        <v>1.1499999999999999</v>
      </c>
      <c r="J4" s="275">
        <v>1.2</v>
      </c>
      <c r="K4" s="275">
        <v>1.25</v>
      </c>
      <c r="L4" s="275">
        <v>1.3</v>
      </c>
      <c r="M4" s="275">
        <v>1.33</v>
      </c>
      <c r="N4" s="275">
        <v>1.36</v>
      </c>
      <c r="O4" s="275">
        <v>1.39</v>
      </c>
      <c r="P4" s="265"/>
      <c r="Q4" s="536"/>
      <c r="R4" s="536"/>
      <c r="S4" s="536"/>
      <c r="T4" s="538"/>
    </row>
    <row r="5" spans="1:20" ht="15.75">
      <c r="A5" s="125">
        <v>57</v>
      </c>
      <c r="B5" s="126" t="s">
        <v>232</v>
      </c>
      <c r="C5" s="126" t="s">
        <v>233</v>
      </c>
      <c r="D5" s="127">
        <v>2004</v>
      </c>
      <c r="E5" s="126" t="s">
        <v>111</v>
      </c>
      <c r="F5" s="177" t="s">
        <v>197</v>
      </c>
      <c r="G5" s="177" t="s">
        <v>197</v>
      </c>
      <c r="H5" s="177" t="s">
        <v>197</v>
      </c>
      <c r="I5" s="177" t="s">
        <v>197</v>
      </c>
      <c r="J5" s="177" t="s">
        <v>198</v>
      </c>
      <c r="K5" s="177" t="s">
        <v>198</v>
      </c>
      <c r="L5" s="177" t="s">
        <v>198</v>
      </c>
      <c r="M5" s="177" t="s">
        <v>199</v>
      </c>
      <c r="N5" s="278" t="s">
        <v>200</v>
      </c>
      <c r="O5" s="177"/>
      <c r="P5" s="276"/>
      <c r="Q5" s="277">
        <v>1.33</v>
      </c>
      <c r="R5" s="173">
        <v>2</v>
      </c>
      <c r="S5" s="173">
        <v>1</v>
      </c>
      <c r="T5" s="173">
        <v>1</v>
      </c>
    </row>
    <row r="6" spans="1:20" ht="15.75">
      <c r="A6" s="125">
        <v>116</v>
      </c>
      <c r="B6" s="126" t="s">
        <v>238</v>
      </c>
      <c r="C6" s="126" t="s">
        <v>239</v>
      </c>
      <c r="D6" s="127">
        <v>2004</v>
      </c>
      <c r="E6" s="126" t="s">
        <v>23</v>
      </c>
      <c r="F6" s="177" t="s">
        <v>198</v>
      </c>
      <c r="G6" s="177" t="s">
        <v>198</v>
      </c>
      <c r="H6" s="177" t="s">
        <v>198</v>
      </c>
      <c r="I6" s="278" t="s">
        <v>200</v>
      </c>
      <c r="J6" s="177"/>
      <c r="K6" s="177"/>
      <c r="L6" s="177"/>
      <c r="M6" s="177"/>
      <c r="N6" s="177"/>
      <c r="O6" s="177"/>
      <c r="P6" s="276"/>
      <c r="Q6" s="277">
        <v>1.1000000000000001</v>
      </c>
      <c r="R6" s="173">
        <v>1</v>
      </c>
      <c r="S6" s="173">
        <v>0</v>
      </c>
      <c r="T6" s="173">
        <v>2</v>
      </c>
    </row>
  </sheetData>
  <mergeCells count="10">
    <mergeCell ref="A3:A4"/>
    <mergeCell ref="B3:B4"/>
    <mergeCell ref="C3:C4"/>
    <mergeCell ref="D3:D4"/>
    <mergeCell ref="E3:E4"/>
    <mergeCell ref="R3:R4"/>
    <mergeCell ref="S3:S4"/>
    <mergeCell ref="T3:T4"/>
    <mergeCell ref="F3:O3"/>
    <mergeCell ref="Q3:Q4"/>
  </mergeCells>
  <pageMargins left="0.59055118110236227" right="0.39370078740157483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O1" sqref="O1"/>
    </sheetView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7" width="8.28515625" customWidth="1"/>
    <col min="8" max="8" width="3.7109375" customWidth="1"/>
    <col min="9" max="10" width="8.28515625" customWidth="1"/>
    <col min="11" max="11" width="3.7109375" customWidth="1"/>
    <col min="12" max="12" width="8.28515625" customWidth="1"/>
    <col min="13" max="14" width="3.7109375" customWidth="1"/>
    <col min="15" max="15" width="7.7109375" bestFit="1" customWidth="1"/>
    <col min="16" max="16" width="10.140625" customWidth="1"/>
  </cols>
  <sheetData>
    <row r="1" spans="1:16" ht="18.75">
      <c r="A1" s="50"/>
      <c r="B1" s="116"/>
      <c r="C1" s="50"/>
      <c r="D1" s="117"/>
      <c r="E1" s="182" t="s">
        <v>172</v>
      </c>
    </row>
    <row r="2" spans="1:16" ht="15.75">
      <c r="A2" s="116"/>
      <c r="B2" s="116"/>
      <c r="C2" s="116"/>
      <c r="D2" s="3"/>
      <c r="E2" s="116"/>
    </row>
    <row r="3" spans="1:16" ht="15" customHeight="1">
      <c r="A3" s="503" t="s">
        <v>3</v>
      </c>
      <c r="B3" s="459" t="s">
        <v>4</v>
      </c>
      <c r="C3" s="459" t="s">
        <v>5</v>
      </c>
      <c r="D3" s="463" t="s">
        <v>6</v>
      </c>
      <c r="E3" s="459" t="s">
        <v>7</v>
      </c>
      <c r="F3" s="453" t="s">
        <v>62</v>
      </c>
      <c r="G3" s="451"/>
      <c r="H3" s="452"/>
      <c r="I3" s="453" t="s">
        <v>63</v>
      </c>
      <c r="J3" s="451"/>
      <c r="K3" s="452"/>
      <c r="L3" s="111" t="s">
        <v>64</v>
      </c>
      <c r="M3" s="111"/>
      <c r="N3" s="112"/>
      <c r="O3" s="454" t="s">
        <v>12</v>
      </c>
      <c r="P3" s="456"/>
    </row>
    <row r="4" spans="1:16" ht="15" customHeight="1">
      <c r="A4" s="504"/>
      <c r="B4" s="460"/>
      <c r="C4" s="460"/>
      <c r="D4" s="464"/>
      <c r="E4" s="460"/>
      <c r="F4" s="17" t="s">
        <v>13</v>
      </c>
      <c r="G4" s="18" t="s">
        <v>14</v>
      </c>
      <c r="H4" s="19"/>
      <c r="I4" s="20" t="s">
        <v>15</v>
      </c>
      <c r="J4" s="18" t="s">
        <v>14</v>
      </c>
      <c r="K4" s="19"/>
      <c r="L4" s="17" t="s">
        <v>15</v>
      </c>
      <c r="M4" s="18" t="s">
        <v>14</v>
      </c>
      <c r="N4" s="19"/>
      <c r="O4" s="21" t="s">
        <v>246</v>
      </c>
      <c r="P4" s="23" t="s">
        <v>17</v>
      </c>
    </row>
    <row r="5" spans="1:16">
      <c r="A5" s="224">
        <v>30</v>
      </c>
      <c r="B5" s="225" t="s">
        <v>225</v>
      </c>
      <c r="C5" s="225" t="s">
        <v>226</v>
      </c>
      <c r="D5" s="226">
        <v>2004</v>
      </c>
      <c r="E5" s="225" t="s">
        <v>42</v>
      </c>
      <c r="F5" s="227">
        <v>7.6</v>
      </c>
      <c r="G5" s="228">
        <f t="shared" ref="G5:G11" si="0">IF(F5&gt;0,ROUNDDOWN(((50/F5)-3.648)/0.0066,0)," ")</f>
        <v>444</v>
      </c>
      <c r="H5" s="229"/>
      <c r="I5" s="227">
        <v>4.5999999999999996</v>
      </c>
      <c r="J5" s="230">
        <f t="shared" ref="J5:J11" si="1">IF(I5&gt;0,ROUNDDOWN((SQRT(I5)-1.0935)/0.00208,0)," ")</f>
        <v>505</v>
      </c>
      <c r="K5" s="229"/>
      <c r="L5" s="231">
        <v>27</v>
      </c>
      <c r="M5" s="230">
        <f t="shared" ref="M5:M11" si="2">IF(L5&gt;0,ROUNDDOWN((SQRT(L5)-2.0232)/0.00874,0)," ")</f>
        <v>363</v>
      </c>
      <c r="N5" s="238"/>
      <c r="O5" s="33">
        <v>1312</v>
      </c>
      <c r="P5" s="233">
        <v>1</v>
      </c>
    </row>
    <row r="6" spans="1:16">
      <c r="A6" s="224">
        <v>31</v>
      </c>
      <c r="B6" s="225" t="s">
        <v>227</v>
      </c>
      <c r="C6" s="225" t="s">
        <v>228</v>
      </c>
      <c r="D6" s="226">
        <v>2004</v>
      </c>
      <c r="E6" s="225" t="s">
        <v>42</v>
      </c>
      <c r="F6" s="227">
        <v>7.87</v>
      </c>
      <c r="G6" s="228">
        <f t="shared" si="0"/>
        <v>409</v>
      </c>
      <c r="H6" s="229"/>
      <c r="I6" s="227">
        <v>4.1100000000000003</v>
      </c>
      <c r="J6" s="230">
        <f t="shared" si="1"/>
        <v>448</v>
      </c>
      <c r="K6" s="229"/>
      <c r="L6" s="231">
        <v>21</v>
      </c>
      <c r="M6" s="230">
        <f t="shared" si="2"/>
        <v>292</v>
      </c>
      <c r="N6" s="239"/>
      <c r="O6" s="33">
        <v>1149</v>
      </c>
      <c r="P6" s="233">
        <v>2</v>
      </c>
    </row>
    <row r="7" spans="1:16">
      <c r="A7" s="224">
        <v>152</v>
      </c>
      <c r="B7" s="225" t="s">
        <v>234</v>
      </c>
      <c r="C7" s="225" t="s">
        <v>235</v>
      </c>
      <c r="D7" s="226">
        <v>2004</v>
      </c>
      <c r="E7" s="225" t="s">
        <v>55</v>
      </c>
      <c r="F7" s="227">
        <v>8.48</v>
      </c>
      <c r="G7" s="228">
        <f t="shared" si="0"/>
        <v>340</v>
      </c>
      <c r="H7" s="229"/>
      <c r="I7" s="227">
        <v>3.75</v>
      </c>
      <c r="J7" s="230">
        <f t="shared" si="1"/>
        <v>405</v>
      </c>
      <c r="K7" s="229"/>
      <c r="L7" s="231">
        <v>27.5</v>
      </c>
      <c r="M7" s="230">
        <f t="shared" si="2"/>
        <v>368</v>
      </c>
      <c r="N7" s="239"/>
      <c r="O7" s="33">
        <v>1113</v>
      </c>
      <c r="P7" s="233">
        <v>3</v>
      </c>
    </row>
    <row r="8" spans="1:16">
      <c r="A8" s="224">
        <v>113</v>
      </c>
      <c r="B8" s="234" t="s">
        <v>231</v>
      </c>
      <c r="C8" s="234" t="s">
        <v>122</v>
      </c>
      <c r="D8" s="226">
        <v>2004</v>
      </c>
      <c r="E8" s="225" t="s">
        <v>23</v>
      </c>
      <c r="F8" s="227">
        <v>8.19</v>
      </c>
      <c r="G8" s="228">
        <f t="shared" si="0"/>
        <v>372</v>
      </c>
      <c r="H8" s="229"/>
      <c r="I8" s="227">
        <v>3.77</v>
      </c>
      <c r="J8" s="230">
        <f t="shared" si="1"/>
        <v>407</v>
      </c>
      <c r="K8" s="229"/>
      <c r="L8" s="231">
        <v>23</v>
      </c>
      <c r="M8" s="230">
        <f t="shared" si="2"/>
        <v>317</v>
      </c>
      <c r="N8" s="239"/>
      <c r="O8" s="33">
        <v>1096</v>
      </c>
      <c r="P8" s="233">
        <v>4</v>
      </c>
    </row>
    <row r="9" spans="1:16">
      <c r="A9" s="224">
        <v>114</v>
      </c>
      <c r="B9" s="225" t="s">
        <v>236</v>
      </c>
      <c r="C9" s="225" t="s">
        <v>237</v>
      </c>
      <c r="D9" s="226">
        <v>2004</v>
      </c>
      <c r="E9" s="225" t="s">
        <v>23</v>
      </c>
      <c r="F9" s="227">
        <v>8.52</v>
      </c>
      <c r="G9" s="228">
        <f t="shared" si="0"/>
        <v>336</v>
      </c>
      <c r="H9" s="229"/>
      <c r="I9" s="227">
        <v>3.53</v>
      </c>
      <c r="J9" s="230">
        <f t="shared" si="1"/>
        <v>377</v>
      </c>
      <c r="K9" s="229"/>
      <c r="L9" s="231">
        <v>22.5</v>
      </c>
      <c r="M9" s="230">
        <f t="shared" si="2"/>
        <v>311</v>
      </c>
      <c r="N9" s="239"/>
      <c r="O9" s="33">
        <v>1024</v>
      </c>
      <c r="P9" s="233">
        <v>5</v>
      </c>
    </row>
    <row r="10" spans="1:16">
      <c r="A10" s="224">
        <v>118</v>
      </c>
      <c r="B10" s="234" t="s">
        <v>240</v>
      </c>
      <c r="C10" s="234" t="s">
        <v>241</v>
      </c>
      <c r="D10" s="226">
        <v>2004</v>
      </c>
      <c r="E10" s="225" t="s">
        <v>23</v>
      </c>
      <c r="F10" s="227">
        <v>8.7100000000000009</v>
      </c>
      <c r="G10" s="228">
        <f t="shared" si="0"/>
        <v>317</v>
      </c>
      <c r="H10" s="229"/>
      <c r="I10" s="227">
        <v>3.48</v>
      </c>
      <c r="J10" s="230">
        <f t="shared" si="1"/>
        <v>371</v>
      </c>
      <c r="K10" s="229"/>
      <c r="L10" s="231">
        <v>23.5</v>
      </c>
      <c r="M10" s="230">
        <f t="shared" si="2"/>
        <v>323</v>
      </c>
      <c r="N10" s="239"/>
      <c r="O10" s="33">
        <v>1011</v>
      </c>
      <c r="P10" s="233">
        <v>6</v>
      </c>
    </row>
    <row r="11" spans="1:16">
      <c r="A11" s="224">
        <v>11</v>
      </c>
      <c r="B11" s="241" t="s">
        <v>242</v>
      </c>
      <c r="C11" s="235" t="s">
        <v>243</v>
      </c>
      <c r="D11" s="236">
        <v>2004</v>
      </c>
      <c r="E11" s="237" t="s">
        <v>28</v>
      </c>
      <c r="F11" s="227">
        <v>9.3000000000000007</v>
      </c>
      <c r="G11" s="228">
        <f t="shared" si="0"/>
        <v>261</v>
      </c>
      <c r="H11" s="229"/>
      <c r="I11" s="227">
        <v>2.99</v>
      </c>
      <c r="J11" s="230">
        <f t="shared" si="1"/>
        <v>305</v>
      </c>
      <c r="K11" s="229"/>
      <c r="L11" s="231">
        <v>20.5</v>
      </c>
      <c r="M11" s="230">
        <f t="shared" si="2"/>
        <v>286</v>
      </c>
      <c r="N11" s="240"/>
      <c r="O11" s="33">
        <v>852</v>
      </c>
      <c r="P11" s="233">
        <v>7</v>
      </c>
    </row>
    <row r="12" spans="1:16" ht="15.75">
      <c r="A12" s="134"/>
      <c r="B12" s="134"/>
      <c r="C12" s="134"/>
      <c r="D12" s="132"/>
      <c r="E12" s="134"/>
    </row>
  </sheetData>
  <mergeCells count="8">
    <mergeCell ref="I3:K3"/>
    <mergeCell ref="O3:P3"/>
    <mergeCell ref="A3:A4"/>
    <mergeCell ref="B3:B4"/>
    <mergeCell ref="C3:C4"/>
    <mergeCell ref="D3:D4"/>
    <mergeCell ref="E3:E4"/>
    <mergeCell ref="F3:H3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M1" sqref="M1"/>
    </sheetView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1" width="7.7109375" customWidth="1"/>
    <col min="12" max="12" width="3.140625" customWidth="1"/>
    <col min="14" max="14" width="8.7109375" customWidth="1"/>
  </cols>
  <sheetData>
    <row r="1" spans="1:10" ht="18.75">
      <c r="A1" s="287" t="s">
        <v>253</v>
      </c>
      <c r="B1" s="288"/>
      <c r="C1" s="287" t="s">
        <v>254</v>
      </c>
      <c r="D1" s="289"/>
      <c r="E1" s="290" t="s">
        <v>247</v>
      </c>
      <c r="F1" s="288"/>
      <c r="G1" s="288"/>
      <c r="H1" s="247" t="s">
        <v>248</v>
      </c>
      <c r="I1" s="291"/>
    </row>
    <row r="2" spans="1:10" ht="15.75">
      <c r="A2" s="288"/>
      <c r="B2" s="288"/>
      <c r="C2" s="288"/>
      <c r="D2" s="292"/>
      <c r="E2" s="288"/>
      <c r="F2" s="288"/>
      <c r="G2" s="288"/>
      <c r="H2" s="288"/>
      <c r="I2" s="293"/>
      <c r="J2" s="288"/>
    </row>
    <row r="3" spans="1:10" ht="15" customHeight="1">
      <c r="A3" s="549" t="s">
        <v>137</v>
      </c>
      <c r="B3" s="551" t="s">
        <v>4</v>
      </c>
      <c r="C3" s="551" t="s">
        <v>5</v>
      </c>
      <c r="D3" s="549" t="s">
        <v>6</v>
      </c>
      <c r="E3" s="551" t="s">
        <v>7</v>
      </c>
      <c r="F3" s="544" t="s">
        <v>138</v>
      </c>
      <c r="G3" s="545"/>
      <c r="H3" s="546"/>
      <c r="I3" s="299"/>
      <c r="J3" s="289"/>
    </row>
    <row r="4" spans="1:10" ht="15" customHeight="1">
      <c r="A4" s="550"/>
      <c r="B4" s="552"/>
      <c r="C4" s="552"/>
      <c r="D4" s="550"/>
      <c r="E4" s="552"/>
      <c r="F4" s="295" t="s">
        <v>139</v>
      </c>
      <c r="G4" s="296" t="s">
        <v>13</v>
      </c>
      <c r="H4" s="294" t="s">
        <v>140</v>
      </c>
    </row>
    <row r="5" spans="1:10" ht="15" customHeight="1">
      <c r="A5" s="279">
        <v>43</v>
      </c>
      <c r="B5" s="297" t="s">
        <v>249</v>
      </c>
      <c r="C5" s="297" t="s">
        <v>250</v>
      </c>
      <c r="D5" s="281">
        <v>2003</v>
      </c>
      <c r="E5" s="280" t="s">
        <v>131</v>
      </c>
      <c r="F5" s="298">
        <v>-0.8</v>
      </c>
      <c r="G5" s="279">
        <v>11.27</v>
      </c>
      <c r="H5" s="279">
        <v>1</v>
      </c>
    </row>
    <row r="6" spans="1:10" ht="15.75">
      <c r="A6" s="279">
        <v>44</v>
      </c>
      <c r="B6" s="297" t="s">
        <v>185</v>
      </c>
      <c r="C6" s="297" t="s">
        <v>251</v>
      </c>
      <c r="D6" s="281">
        <v>2003</v>
      </c>
      <c r="E6" s="280" t="s">
        <v>131</v>
      </c>
      <c r="F6" s="298">
        <v>-0.8</v>
      </c>
      <c r="G6" s="279">
        <v>11.88</v>
      </c>
      <c r="H6" s="279">
        <v>2</v>
      </c>
    </row>
    <row r="7" spans="1:10" ht="15.75">
      <c r="A7" s="279">
        <v>35</v>
      </c>
      <c r="B7" s="297" t="s">
        <v>252</v>
      </c>
      <c r="C7" s="297" t="s">
        <v>203</v>
      </c>
      <c r="D7" s="281">
        <v>2003</v>
      </c>
      <c r="E7" s="280" t="s">
        <v>42</v>
      </c>
      <c r="F7" s="298">
        <v>-0.8</v>
      </c>
      <c r="G7" s="279">
        <v>11.94</v>
      </c>
      <c r="H7" s="279">
        <v>3</v>
      </c>
    </row>
    <row r="9" spans="1:10" ht="18.75">
      <c r="A9" s="191"/>
      <c r="B9" s="192"/>
      <c r="C9" s="205"/>
      <c r="D9" s="206"/>
      <c r="E9" s="300" t="s">
        <v>255</v>
      </c>
      <c r="F9" s="205"/>
      <c r="G9" s="205"/>
      <c r="H9" s="138" t="s">
        <v>256</v>
      </c>
      <c r="I9" s="183"/>
    </row>
    <row r="10" spans="1:10" ht="15.75">
      <c r="A10" s="205"/>
      <c r="B10" s="205"/>
      <c r="C10" s="205"/>
      <c r="D10" s="206"/>
      <c r="E10" s="205"/>
      <c r="F10" s="205"/>
      <c r="G10" s="205"/>
      <c r="H10" s="205"/>
      <c r="I10" s="205"/>
      <c r="J10" s="205"/>
    </row>
    <row r="11" spans="1:10" ht="15.75">
      <c r="A11" s="529" t="s">
        <v>137</v>
      </c>
      <c r="B11" s="547" t="s">
        <v>4</v>
      </c>
      <c r="C11" s="547" t="s">
        <v>5</v>
      </c>
      <c r="D11" s="529" t="s">
        <v>6</v>
      </c>
      <c r="E11" s="547" t="s">
        <v>7</v>
      </c>
      <c r="F11" s="544" t="s">
        <v>138</v>
      </c>
      <c r="G11" s="545"/>
      <c r="H11" s="546"/>
      <c r="I11" s="299"/>
      <c r="J11" s="289"/>
    </row>
    <row r="12" spans="1:10" ht="15.75">
      <c r="A12" s="530"/>
      <c r="B12" s="548"/>
      <c r="C12" s="548"/>
      <c r="D12" s="530"/>
      <c r="E12" s="548"/>
      <c r="F12" s="302" t="s">
        <v>139</v>
      </c>
      <c r="G12" s="303" t="s">
        <v>13</v>
      </c>
      <c r="H12" s="301" t="s">
        <v>140</v>
      </c>
    </row>
    <row r="13" spans="1:10" ht="15.75">
      <c r="A13" s="304"/>
      <c r="B13" s="304"/>
      <c r="C13" s="304"/>
      <c r="D13" s="282"/>
      <c r="E13" s="304"/>
      <c r="F13" s="305"/>
      <c r="G13" s="306"/>
      <c r="H13" s="282"/>
    </row>
    <row r="14" spans="1:10" ht="15.75">
      <c r="A14" s="279">
        <v>12</v>
      </c>
      <c r="B14" s="297" t="s">
        <v>180</v>
      </c>
      <c r="C14" s="297" t="s">
        <v>67</v>
      </c>
      <c r="D14" s="281">
        <v>2004</v>
      </c>
      <c r="E14" s="280" t="s">
        <v>28</v>
      </c>
      <c r="F14" s="305">
        <v>-1.3</v>
      </c>
      <c r="G14" s="306">
        <v>10.98</v>
      </c>
      <c r="H14" s="282">
        <v>1</v>
      </c>
    </row>
    <row r="15" spans="1:10" ht="15.75">
      <c r="A15" s="279">
        <v>112</v>
      </c>
      <c r="B15" s="280" t="s">
        <v>175</v>
      </c>
      <c r="C15" s="280" t="s">
        <v>176</v>
      </c>
      <c r="D15" s="281">
        <v>2004</v>
      </c>
      <c r="E15" s="280" t="s">
        <v>23</v>
      </c>
      <c r="F15" s="305">
        <v>-1.3</v>
      </c>
      <c r="G15" s="306">
        <v>11.57</v>
      </c>
      <c r="H15" s="282">
        <v>2</v>
      </c>
    </row>
    <row r="16" spans="1:10" ht="15.75">
      <c r="A16" s="279">
        <v>43</v>
      </c>
      <c r="B16" s="297" t="s">
        <v>249</v>
      </c>
      <c r="C16" s="297" t="s">
        <v>250</v>
      </c>
      <c r="D16" s="281">
        <v>2003</v>
      </c>
      <c r="E16" s="280" t="s">
        <v>131</v>
      </c>
      <c r="F16" s="305">
        <v>-1.3</v>
      </c>
      <c r="G16" s="306">
        <v>11.8</v>
      </c>
      <c r="H16" s="282">
        <v>3</v>
      </c>
    </row>
    <row r="17" spans="1:14" ht="15.75">
      <c r="A17" s="282">
        <v>44</v>
      </c>
      <c r="B17" s="304" t="s">
        <v>185</v>
      </c>
      <c r="C17" s="304" t="s">
        <v>251</v>
      </c>
      <c r="D17" s="282">
        <v>2003</v>
      </c>
      <c r="E17" s="304" t="s">
        <v>131</v>
      </c>
      <c r="F17" s="305">
        <v>-1.3</v>
      </c>
      <c r="G17" s="306">
        <v>12.75</v>
      </c>
      <c r="H17" s="282">
        <v>4</v>
      </c>
    </row>
    <row r="19" spans="1:14" ht="18.75">
      <c r="A19" s="191"/>
      <c r="B19" s="192"/>
      <c r="C19" s="50"/>
      <c r="D19" s="307"/>
      <c r="E19" s="133" t="s">
        <v>166</v>
      </c>
      <c r="F19" s="308"/>
      <c r="G19" s="308"/>
      <c r="H19" s="308"/>
      <c r="I19" s="308"/>
      <c r="J19" s="308"/>
      <c r="K19" s="308"/>
      <c r="L19" s="309"/>
      <c r="M19" s="310"/>
      <c r="N19" s="138" t="s">
        <v>257</v>
      </c>
    </row>
    <row r="20" spans="1:14" ht="15.75">
      <c r="A20" s="308"/>
      <c r="B20" s="308"/>
      <c r="C20" s="308"/>
      <c r="D20" s="307"/>
      <c r="E20" s="308"/>
      <c r="F20" s="308"/>
      <c r="G20" s="308"/>
      <c r="H20" s="308"/>
      <c r="I20" s="308"/>
      <c r="J20" s="308"/>
      <c r="K20" s="308"/>
      <c r="L20" s="309"/>
      <c r="M20" s="308"/>
      <c r="N20" s="308"/>
    </row>
    <row r="21" spans="1:14" ht="15.75" customHeight="1">
      <c r="A21" s="479" t="s">
        <v>137</v>
      </c>
      <c r="B21" s="487" t="s">
        <v>4</v>
      </c>
      <c r="C21" s="487" t="s">
        <v>5</v>
      </c>
      <c r="D21" s="479" t="s">
        <v>6</v>
      </c>
      <c r="E21" s="487" t="s">
        <v>7</v>
      </c>
      <c r="F21" s="499" t="s">
        <v>157</v>
      </c>
      <c r="G21" s="492"/>
      <c r="H21" s="492"/>
      <c r="I21" s="492"/>
      <c r="J21" s="492"/>
      <c r="K21" s="491"/>
      <c r="L21" s="144"/>
      <c r="M21" s="222" t="s">
        <v>158</v>
      </c>
      <c r="N21" s="190" t="s">
        <v>140</v>
      </c>
    </row>
    <row r="22" spans="1:14" ht="15.75">
      <c r="A22" s="486"/>
      <c r="B22" s="488"/>
      <c r="C22" s="488"/>
      <c r="D22" s="486"/>
      <c r="E22" s="488"/>
      <c r="F22" s="143" t="s">
        <v>159</v>
      </c>
      <c r="G22" s="142" t="s">
        <v>160</v>
      </c>
      <c r="H22" s="142" t="s">
        <v>161</v>
      </c>
      <c r="I22" s="143" t="s">
        <v>162</v>
      </c>
      <c r="J22" s="143" t="s">
        <v>163</v>
      </c>
      <c r="K22" s="143" t="s">
        <v>164</v>
      </c>
      <c r="L22" s="144"/>
      <c r="M22" s="223"/>
      <c r="N22" s="223"/>
    </row>
    <row r="23" spans="1:14" ht="15.75">
      <c r="A23" s="164">
        <v>124</v>
      </c>
      <c r="B23" s="176" t="s">
        <v>49</v>
      </c>
      <c r="C23" s="176" t="s">
        <v>258</v>
      </c>
      <c r="D23" s="166">
        <v>2003</v>
      </c>
      <c r="E23" s="165" t="s">
        <v>23</v>
      </c>
      <c r="F23" s="306">
        <v>3.96</v>
      </c>
      <c r="G23" s="311">
        <v>4.08</v>
      </c>
      <c r="H23" s="311">
        <v>4.24</v>
      </c>
      <c r="I23" s="312">
        <v>4.21</v>
      </c>
      <c r="J23" s="312" t="s">
        <v>165</v>
      </c>
      <c r="K23" s="312">
        <v>4.49</v>
      </c>
      <c r="L23" s="313"/>
      <c r="M23" s="129">
        <v>4.49</v>
      </c>
      <c r="N23" s="282">
        <v>1</v>
      </c>
    </row>
    <row r="24" spans="1:14" ht="15.75">
      <c r="A24" s="279">
        <v>43</v>
      </c>
      <c r="B24" s="297" t="s">
        <v>249</v>
      </c>
      <c r="C24" s="297" t="s">
        <v>250</v>
      </c>
      <c r="D24" s="281">
        <v>2003</v>
      </c>
      <c r="E24" s="280" t="s">
        <v>131</v>
      </c>
      <c r="F24" s="306">
        <v>3.96</v>
      </c>
      <c r="G24" s="311">
        <v>4.12</v>
      </c>
      <c r="H24" s="311">
        <v>4.1399999999999997</v>
      </c>
      <c r="I24" s="312">
        <v>4.0599999999999996</v>
      </c>
      <c r="J24" s="312">
        <v>4.01</v>
      </c>
      <c r="K24" s="312">
        <v>4.0599999999999996</v>
      </c>
      <c r="L24" s="313"/>
      <c r="M24" s="129">
        <v>4.1399999999999997</v>
      </c>
      <c r="N24" s="282">
        <v>2</v>
      </c>
    </row>
    <row r="25" spans="1:14" ht="15.75">
      <c r="A25" s="279">
        <v>44</v>
      </c>
      <c r="B25" s="297" t="s">
        <v>185</v>
      </c>
      <c r="C25" s="297" t="s">
        <v>251</v>
      </c>
      <c r="D25" s="281">
        <v>2003</v>
      </c>
      <c r="E25" s="280" t="s">
        <v>131</v>
      </c>
      <c r="F25" s="306">
        <v>3.63</v>
      </c>
      <c r="G25" s="311">
        <v>3.73</v>
      </c>
      <c r="H25" s="311" t="s">
        <v>165</v>
      </c>
      <c r="I25" s="312">
        <v>3.68</v>
      </c>
      <c r="J25" s="312">
        <v>3.12</v>
      </c>
      <c r="K25" s="312" t="s">
        <v>165</v>
      </c>
      <c r="L25" s="313"/>
      <c r="M25" s="129">
        <v>3.73</v>
      </c>
      <c r="N25" s="282">
        <v>3</v>
      </c>
    </row>
    <row r="26" spans="1:14" ht="15.75">
      <c r="A26" s="279">
        <v>13</v>
      </c>
      <c r="B26" s="297" t="s">
        <v>259</v>
      </c>
      <c r="C26" s="297" t="s">
        <v>260</v>
      </c>
      <c r="D26" s="281">
        <v>2003</v>
      </c>
      <c r="E26" s="280" t="s">
        <v>28</v>
      </c>
      <c r="F26" s="306">
        <v>3.48</v>
      </c>
      <c r="G26" s="311" t="s">
        <v>165</v>
      </c>
      <c r="H26" s="311">
        <v>3.72</v>
      </c>
      <c r="I26" s="312" t="s">
        <v>165</v>
      </c>
      <c r="J26" s="312" t="s">
        <v>165</v>
      </c>
      <c r="K26" s="312">
        <v>3.68</v>
      </c>
      <c r="L26" s="313"/>
      <c r="M26" s="129">
        <v>3.72</v>
      </c>
      <c r="N26" s="282">
        <v>4</v>
      </c>
    </row>
    <row r="27" spans="1:14" ht="15.75">
      <c r="A27" s="279">
        <v>35</v>
      </c>
      <c r="B27" s="297" t="s">
        <v>252</v>
      </c>
      <c r="C27" s="297" t="s">
        <v>203</v>
      </c>
      <c r="D27" s="281">
        <v>2003</v>
      </c>
      <c r="E27" s="280" t="s">
        <v>42</v>
      </c>
      <c r="F27" s="306">
        <v>3.2</v>
      </c>
      <c r="G27" s="311" t="s">
        <v>165</v>
      </c>
      <c r="H27" s="311">
        <v>3.35</v>
      </c>
      <c r="I27" s="312">
        <v>2.69</v>
      </c>
      <c r="J27" s="312" t="s">
        <v>165</v>
      </c>
      <c r="K27" s="312" t="s">
        <v>165</v>
      </c>
      <c r="L27" s="313"/>
      <c r="M27" s="129">
        <v>3.35</v>
      </c>
      <c r="N27" s="282">
        <v>5</v>
      </c>
    </row>
    <row r="28" spans="1:14" ht="18.75">
      <c r="A28" s="204"/>
      <c r="B28" s="314"/>
      <c r="C28" s="204"/>
      <c r="D28" s="315"/>
      <c r="E28" s="207" t="s">
        <v>261</v>
      </c>
      <c r="F28" s="316"/>
      <c r="G28" s="317"/>
      <c r="H28" s="316"/>
      <c r="I28" s="318"/>
      <c r="J28" s="316"/>
      <c r="K28" s="316"/>
      <c r="L28" s="318"/>
      <c r="M28" s="318"/>
      <c r="N28" s="138" t="s">
        <v>262</v>
      </c>
    </row>
    <row r="29" spans="1:14">
      <c r="A29" s="316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</row>
    <row r="30" spans="1:14" ht="15.75">
      <c r="A30" s="473" t="s">
        <v>137</v>
      </c>
      <c r="B30" s="481" t="s">
        <v>4</v>
      </c>
      <c r="C30" s="481" t="s">
        <v>5</v>
      </c>
      <c r="D30" s="473" t="s">
        <v>6</v>
      </c>
      <c r="E30" s="481" t="s">
        <v>7</v>
      </c>
      <c r="F30" s="474" t="s">
        <v>157</v>
      </c>
      <c r="G30" s="475"/>
      <c r="H30" s="475"/>
      <c r="I30" s="475"/>
      <c r="J30" s="475"/>
      <c r="K30" s="476"/>
      <c r="L30" s="158"/>
      <c r="M30" s="472" t="s">
        <v>158</v>
      </c>
      <c r="N30" s="473" t="s">
        <v>140</v>
      </c>
    </row>
    <row r="31" spans="1:14" ht="15.75">
      <c r="A31" s="480"/>
      <c r="B31" s="482"/>
      <c r="C31" s="482"/>
      <c r="D31" s="480"/>
      <c r="E31" s="482"/>
      <c r="F31" s="159" t="s">
        <v>159</v>
      </c>
      <c r="G31" s="160" t="s">
        <v>160</v>
      </c>
      <c r="H31" s="161" t="s">
        <v>161</v>
      </c>
      <c r="I31" s="162" t="s">
        <v>162</v>
      </c>
      <c r="J31" s="163" t="s">
        <v>163</v>
      </c>
      <c r="K31" s="163" t="s">
        <v>164</v>
      </c>
      <c r="L31" s="158"/>
      <c r="M31" s="472"/>
      <c r="N31" s="473"/>
    </row>
    <row r="32" spans="1:14" ht="15.75">
      <c r="A32" s="279">
        <v>13</v>
      </c>
      <c r="B32" s="297" t="s">
        <v>259</v>
      </c>
      <c r="C32" s="297" t="s">
        <v>260</v>
      </c>
      <c r="D32" s="281">
        <v>2003</v>
      </c>
      <c r="E32" s="280" t="s">
        <v>28</v>
      </c>
      <c r="F32" s="306">
        <v>36.5</v>
      </c>
      <c r="G32" s="306">
        <v>29.09</v>
      </c>
      <c r="H32" s="306">
        <v>33.28</v>
      </c>
      <c r="I32" s="306">
        <v>17.649999999999999</v>
      </c>
      <c r="J32" s="306">
        <v>31.49</v>
      </c>
      <c r="K32" s="306">
        <v>21.68</v>
      </c>
      <c r="L32" s="319"/>
      <c r="M32" s="171">
        <v>36.5</v>
      </c>
      <c r="N32" s="282">
        <v>1</v>
      </c>
    </row>
    <row r="33" spans="1:14" ht="15.75">
      <c r="A33" s="279">
        <v>43</v>
      </c>
      <c r="B33" s="297" t="s">
        <v>249</v>
      </c>
      <c r="C33" s="297" t="s">
        <v>250</v>
      </c>
      <c r="D33" s="281">
        <v>2003</v>
      </c>
      <c r="E33" s="280" t="s">
        <v>131</v>
      </c>
      <c r="F33" s="306">
        <v>22.21</v>
      </c>
      <c r="G33" s="306">
        <v>22.78</v>
      </c>
      <c r="H33" s="306">
        <v>26.78</v>
      </c>
      <c r="I33" s="306">
        <v>28.49</v>
      </c>
      <c r="J33" s="306">
        <v>28.65</v>
      </c>
      <c r="K33" s="306">
        <v>22.32</v>
      </c>
      <c r="L33" s="319"/>
      <c r="M33" s="171">
        <v>28.65</v>
      </c>
      <c r="N33" s="282">
        <v>2</v>
      </c>
    </row>
    <row r="35" spans="1:14" ht="18.75">
      <c r="A35" s="181"/>
      <c r="B35" s="153"/>
      <c r="C35" s="181"/>
      <c r="D35" s="155"/>
      <c r="E35" s="182" t="s">
        <v>170</v>
      </c>
      <c r="F35" s="183"/>
      <c r="G35" s="320" t="s">
        <v>263</v>
      </c>
    </row>
    <row r="36" spans="1:14" ht="15.75">
      <c r="A36" s="153"/>
      <c r="B36" s="153"/>
      <c r="C36" s="153"/>
      <c r="D36" s="185"/>
      <c r="E36" s="153"/>
      <c r="F36" s="186"/>
      <c r="G36" s="153"/>
    </row>
    <row r="37" spans="1:14" ht="15.75" customHeight="1">
      <c r="A37" s="466" t="s">
        <v>137</v>
      </c>
      <c r="B37" s="468" t="s">
        <v>4</v>
      </c>
      <c r="C37" s="468" t="s">
        <v>5</v>
      </c>
      <c r="D37" s="466" t="s">
        <v>6</v>
      </c>
      <c r="E37" s="468" t="s">
        <v>7</v>
      </c>
      <c r="F37" s="470" t="s">
        <v>13</v>
      </c>
      <c r="G37" s="466" t="s">
        <v>140</v>
      </c>
    </row>
    <row r="38" spans="1:14" ht="15.75" customHeight="1">
      <c r="A38" s="467"/>
      <c r="B38" s="469"/>
      <c r="C38" s="469"/>
      <c r="D38" s="467"/>
      <c r="E38" s="469"/>
      <c r="F38" s="471"/>
      <c r="G38" s="467"/>
    </row>
    <row r="39" spans="1:14" ht="15.75">
      <c r="A39" s="279">
        <v>43</v>
      </c>
      <c r="B39" s="297" t="s">
        <v>249</v>
      </c>
      <c r="C39" s="297" t="s">
        <v>250</v>
      </c>
      <c r="D39" s="281">
        <v>2003</v>
      </c>
      <c r="E39" s="280" t="s">
        <v>131</v>
      </c>
      <c r="F39" s="283">
        <v>1.8381944444444446E-3</v>
      </c>
      <c r="G39" s="282">
        <v>1</v>
      </c>
    </row>
    <row r="40" spans="1:14" ht="15.75">
      <c r="A40" s="279">
        <v>44</v>
      </c>
      <c r="B40" s="297" t="s">
        <v>185</v>
      </c>
      <c r="C40" s="297" t="s">
        <v>251</v>
      </c>
      <c r="D40" s="281">
        <v>2003</v>
      </c>
      <c r="E40" s="280" t="s">
        <v>131</v>
      </c>
      <c r="F40" s="283">
        <v>1.899537037037037E-3</v>
      </c>
      <c r="G40" s="282">
        <v>2</v>
      </c>
    </row>
    <row r="41" spans="1:14" ht="15.75">
      <c r="A41" s="279">
        <v>35</v>
      </c>
      <c r="B41" s="297" t="s">
        <v>252</v>
      </c>
      <c r="C41" s="297" t="s">
        <v>203</v>
      </c>
      <c r="D41" s="281">
        <v>2003</v>
      </c>
      <c r="E41" s="280" t="s">
        <v>42</v>
      </c>
      <c r="F41" s="283">
        <v>1.929976851851852E-3</v>
      </c>
      <c r="G41" s="282">
        <v>3</v>
      </c>
    </row>
  </sheetData>
  <mergeCells count="33">
    <mergeCell ref="F21:K21"/>
    <mergeCell ref="F3:H3"/>
    <mergeCell ref="A11:A12"/>
    <mergeCell ref="B11:B12"/>
    <mergeCell ref="C11:C12"/>
    <mergeCell ref="D11:D12"/>
    <mergeCell ref="E11:E12"/>
    <mergeCell ref="F11:H11"/>
    <mergeCell ref="A3:A4"/>
    <mergeCell ref="B3:B4"/>
    <mergeCell ref="C3:C4"/>
    <mergeCell ref="D3:D4"/>
    <mergeCell ref="E3:E4"/>
    <mergeCell ref="A21:A22"/>
    <mergeCell ref="B21:B22"/>
    <mergeCell ref="C21:C22"/>
    <mergeCell ref="D21:D22"/>
    <mergeCell ref="E21:E22"/>
    <mergeCell ref="A30:A31"/>
    <mergeCell ref="B30:B31"/>
    <mergeCell ref="C30:C31"/>
    <mergeCell ref="D30:D31"/>
    <mergeCell ref="E30:E31"/>
    <mergeCell ref="A37:A38"/>
    <mergeCell ref="B37:B38"/>
    <mergeCell ref="C37:C38"/>
    <mergeCell ref="D37:D38"/>
    <mergeCell ref="E37:E38"/>
    <mergeCell ref="G37:G38"/>
    <mergeCell ref="F37:F38"/>
    <mergeCell ref="M30:M31"/>
    <mergeCell ref="N30:N31"/>
    <mergeCell ref="F30:K30"/>
  </mergeCells>
  <pageMargins left="0.70866141732283472" right="0.70866141732283472" top="0.59055118110236227" bottom="0.59055118110236227" header="0.31496062992125984" footer="0.31496062992125984"/>
  <pageSetup paperSize="9" orientation="landscape" r:id="rId1"/>
  <rowBreaks count="1" manualBreakCount="1">
    <brk id="2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F1" sqref="F1"/>
    </sheetView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1" width="7.7109375" customWidth="1"/>
    <col min="12" max="12" width="3.140625" customWidth="1"/>
    <col min="14" max="14" width="8.7109375" customWidth="1"/>
  </cols>
  <sheetData>
    <row r="1" spans="1:10" ht="18.75">
      <c r="A1" s="287" t="s">
        <v>278</v>
      </c>
      <c r="B1" s="288"/>
      <c r="C1" s="287" t="s">
        <v>254</v>
      </c>
      <c r="D1" s="289"/>
      <c r="E1" s="290" t="s">
        <v>247</v>
      </c>
      <c r="F1" s="288"/>
      <c r="G1" s="288"/>
      <c r="H1" s="247" t="s">
        <v>264</v>
      </c>
      <c r="I1" s="291"/>
    </row>
    <row r="2" spans="1:10" ht="15.75">
      <c r="A2" s="288"/>
      <c r="B2" s="288"/>
      <c r="C2" s="288"/>
      <c r="D2" s="292"/>
      <c r="E2" s="288"/>
      <c r="F2" s="288"/>
      <c r="G2" s="288"/>
      <c r="H2" s="288"/>
      <c r="I2" s="293"/>
      <c r="J2" s="288"/>
    </row>
    <row r="3" spans="1:10" ht="15" customHeight="1">
      <c r="A3" s="549" t="s">
        <v>137</v>
      </c>
      <c r="B3" s="551" t="s">
        <v>4</v>
      </c>
      <c r="C3" s="551" t="s">
        <v>5</v>
      </c>
      <c r="D3" s="549" t="s">
        <v>6</v>
      </c>
      <c r="E3" s="551" t="s">
        <v>7</v>
      </c>
      <c r="F3" s="544" t="s">
        <v>138</v>
      </c>
      <c r="G3" s="545"/>
      <c r="H3" s="546"/>
      <c r="I3" s="299"/>
      <c r="J3" s="289"/>
    </row>
    <row r="4" spans="1:10" ht="15" customHeight="1">
      <c r="A4" s="550"/>
      <c r="B4" s="552"/>
      <c r="C4" s="552"/>
      <c r="D4" s="550"/>
      <c r="E4" s="552"/>
      <c r="F4" s="295" t="s">
        <v>139</v>
      </c>
      <c r="G4" s="296" t="s">
        <v>13</v>
      </c>
      <c r="H4" s="294" t="s">
        <v>140</v>
      </c>
    </row>
    <row r="5" spans="1:10" ht="15.75">
      <c r="A5" s="279">
        <v>126</v>
      </c>
      <c r="B5" s="297" t="s">
        <v>265</v>
      </c>
      <c r="C5" s="297" t="s">
        <v>266</v>
      </c>
      <c r="D5" s="281">
        <v>2003</v>
      </c>
      <c r="E5" s="280" t="s">
        <v>23</v>
      </c>
      <c r="F5" s="298">
        <v>-1.5</v>
      </c>
      <c r="G5" s="312">
        <v>10.8</v>
      </c>
      <c r="H5" s="322">
        <v>1</v>
      </c>
    </row>
    <row r="6" spans="1:10" ht="15.75">
      <c r="A6" s="279">
        <v>123</v>
      </c>
      <c r="B6" s="280" t="s">
        <v>267</v>
      </c>
      <c r="C6" s="280" t="s">
        <v>268</v>
      </c>
      <c r="D6" s="281">
        <v>2003</v>
      </c>
      <c r="E6" s="280" t="s">
        <v>23</v>
      </c>
      <c r="F6" s="298">
        <v>-1.5</v>
      </c>
      <c r="G6" s="312">
        <v>11.18</v>
      </c>
      <c r="H6" s="279">
        <v>2</v>
      </c>
    </row>
    <row r="7" spans="1:10" ht="15.75">
      <c r="A7" s="279">
        <v>125</v>
      </c>
      <c r="B7" s="280" t="s">
        <v>269</v>
      </c>
      <c r="C7" s="280" t="s">
        <v>270</v>
      </c>
      <c r="D7" s="281">
        <v>2003</v>
      </c>
      <c r="E7" s="280" t="s">
        <v>23</v>
      </c>
      <c r="F7" s="298">
        <v>-1.5</v>
      </c>
      <c r="G7" s="312">
        <v>11.36</v>
      </c>
      <c r="H7" s="322">
        <v>3</v>
      </c>
    </row>
    <row r="8" spans="1:10" ht="15.75">
      <c r="A8" s="279">
        <v>14</v>
      </c>
      <c r="B8" s="297" t="s">
        <v>271</v>
      </c>
      <c r="C8" s="297" t="s">
        <v>272</v>
      </c>
      <c r="D8" s="281">
        <v>2003</v>
      </c>
      <c r="E8" s="280" t="s">
        <v>28</v>
      </c>
      <c r="F8" s="298">
        <v>-1.5</v>
      </c>
      <c r="G8" s="312">
        <v>11.38</v>
      </c>
      <c r="H8" s="279">
        <v>4</v>
      </c>
    </row>
    <row r="9" spans="1:10" ht="15.75">
      <c r="A9" s="279">
        <v>120</v>
      </c>
      <c r="B9" s="297" t="s">
        <v>273</v>
      </c>
      <c r="C9" s="297" t="s">
        <v>274</v>
      </c>
      <c r="D9" s="173">
        <v>2003</v>
      </c>
      <c r="E9" s="165" t="s">
        <v>23</v>
      </c>
      <c r="F9" s="323">
        <v>-0.2</v>
      </c>
      <c r="G9" s="312">
        <v>11.49</v>
      </c>
      <c r="H9" s="322">
        <v>5</v>
      </c>
    </row>
    <row r="10" spans="1:10" ht="15.75">
      <c r="A10" s="279">
        <v>33</v>
      </c>
      <c r="B10" s="280" t="s">
        <v>202</v>
      </c>
      <c r="C10" s="280" t="s">
        <v>275</v>
      </c>
      <c r="D10" s="281">
        <v>2003</v>
      </c>
      <c r="E10" s="280" t="s">
        <v>42</v>
      </c>
      <c r="F10" s="298">
        <v>-1.5</v>
      </c>
      <c r="G10" s="312">
        <v>11.89</v>
      </c>
      <c r="H10" s="279">
        <v>6</v>
      </c>
    </row>
    <row r="11" spans="1:10" ht="15.75">
      <c r="A11" s="279">
        <v>58</v>
      </c>
      <c r="B11" s="280" t="s">
        <v>276</v>
      </c>
      <c r="C11" s="280" t="s">
        <v>277</v>
      </c>
      <c r="D11" s="281">
        <v>2003</v>
      </c>
      <c r="E11" s="280" t="s">
        <v>111</v>
      </c>
      <c r="F11" s="298">
        <v>-1.5</v>
      </c>
      <c r="G11" s="312">
        <v>12.26</v>
      </c>
      <c r="H11" s="322">
        <v>7</v>
      </c>
    </row>
    <row r="13" spans="1:10" ht="18.75">
      <c r="A13" s="191"/>
      <c r="B13" s="205"/>
      <c r="C13" s="181"/>
      <c r="D13" s="206"/>
      <c r="E13" s="300" t="s">
        <v>255</v>
      </c>
      <c r="F13" s="205"/>
      <c r="G13" s="205"/>
      <c r="H13" s="138" t="s">
        <v>279</v>
      </c>
      <c r="I13" s="183"/>
    </row>
    <row r="14" spans="1:10" ht="15.75">
      <c r="A14" s="205"/>
      <c r="B14" s="205"/>
      <c r="C14" s="205"/>
      <c r="D14" s="206"/>
      <c r="E14" s="205"/>
      <c r="F14" s="205"/>
      <c r="G14" s="205"/>
      <c r="H14" s="205"/>
      <c r="I14" s="205"/>
      <c r="J14" s="205"/>
    </row>
    <row r="15" spans="1:10" ht="15.75">
      <c r="A15" s="529" t="s">
        <v>137</v>
      </c>
      <c r="B15" s="547" t="s">
        <v>4</v>
      </c>
      <c r="C15" s="547" t="s">
        <v>5</v>
      </c>
      <c r="D15" s="529" t="s">
        <v>6</v>
      </c>
      <c r="E15" s="547" t="s">
        <v>7</v>
      </c>
      <c r="F15" s="544" t="s">
        <v>138</v>
      </c>
      <c r="G15" s="545"/>
      <c r="H15" s="546"/>
      <c r="I15" s="299"/>
      <c r="J15" s="289"/>
    </row>
    <row r="16" spans="1:10" ht="15.75">
      <c r="A16" s="530"/>
      <c r="B16" s="548"/>
      <c r="C16" s="548"/>
      <c r="D16" s="530"/>
      <c r="E16" s="548"/>
      <c r="F16" s="324" t="s">
        <v>139</v>
      </c>
      <c r="G16" s="303" t="s">
        <v>13</v>
      </c>
      <c r="H16" s="301" t="s">
        <v>140</v>
      </c>
    </row>
    <row r="17" spans="1:14" ht="15.75">
      <c r="A17" s="282"/>
      <c r="B17" s="280"/>
      <c r="C17" s="280"/>
      <c r="D17" s="281"/>
      <c r="E17" s="280"/>
      <c r="F17" s="325"/>
      <c r="G17" s="306"/>
      <c r="H17" s="282"/>
    </row>
    <row r="18" spans="1:14" ht="15.75">
      <c r="A18" s="279">
        <v>126</v>
      </c>
      <c r="B18" s="297" t="s">
        <v>265</v>
      </c>
      <c r="C18" s="297" t="s">
        <v>266</v>
      </c>
      <c r="D18" s="281">
        <v>2003</v>
      </c>
      <c r="E18" s="280" t="s">
        <v>23</v>
      </c>
      <c r="F18" s="305">
        <v>-1.4</v>
      </c>
      <c r="G18" s="306">
        <v>11.3</v>
      </c>
      <c r="H18" s="282">
        <v>1</v>
      </c>
    </row>
    <row r="19" spans="1:14" ht="15.75">
      <c r="A19" s="279">
        <v>123</v>
      </c>
      <c r="B19" s="592" t="s">
        <v>267</v>
      </c>
      <c r="C19" s="592" t="s">
        <v>268</v>
      </c>
      <c r="D19" s="593">
        <v>2003</v>
      </c>
      <c r="E19" s="592" t="s">
        <v>23</v>
      </c>
      <c r="F19" s="305">
        <v>-1.4</v>
      </c>
      <c r="G19" s="306">
        <v>12.34</v>
      </c>
      <c r="H19" s="282">
        <v>2</v>
      </c>
    </row>
    <row r="21" spans="1:14" ht="18.75">
      <c r="A21" s="191"/>
      <c r="B21" s="326"/>
      <c r="C21" s="50"/>
      <c r="D21" s="307"/>
      <c r="E21" s="133" t="s">
        <v>166</v>
      </c>
      <c r="F21" s="308"/>
      <c r="G21" s="308"/>
      <c r="H21" s="308"/>
      <c r="I21" s="308"/>
      <c r="J21" s="308"/>
      <c r="K21" s="308"/>
      <c r="L21" s="309"/>
      <c r="M21" s="310"/>
      <c r="N21" s="138" t="s">
        <v>282</v>
      </c>
    </row>
    <row r="22" spans="1:14" ht="15.75">
      <c r="A22" s="308"/>
      <c r="B22" s="308"/>
      <c r="C22" s="308"/>
      <c r="D22" s="307"/>
      <c r="E22" s="308"/>
      <c r="F22" s="308"/>
      <c r="G22" s="308"/>
      <c r="H22" s="308"/>
      <c r="I22" s="308"/>
      <c r="J22" s="308"/>
      <c r="K22" s="308"/>
      <c r="L22" s="309"/>
      <c r="M22" s="308"/>
      <c r="N22" s="308"/>
    </row>
    <row r="23" spans="1:14" ht="15.75" customHeight="1">
      <c r="A23" s="479" t="s">
        <v>137</v>
      </c>
      <c r="B23" s="487" t="s">
        <v>4</v>
      </c>
      <c r="C23" s="487" t="s">
        <v>5</v>
      </c>
      <c r="D23" s="479" t="s">
        <v>6</v>
      </c>
      <c r="E23" s="487" t="s">
        <v>7</v>
      </c>
      <c r="F23" s="499" t="s">
        <v>157</v>
      </c>
      <c r="G23" s="492"/>
      <c r="H23" s="492"/>
      <c r="I23" s="492"/>
      <c r="J23" s="492"/>
      <c r="K23" s="491"/>
      <c r="L23" s="327"/>
      <c r="M23" s="222" t="s">
        <v>158</v>
      </c>
      <c r="N23" s="190" t="s">
        <v>140</v>
      </c>
    </row>
    <row r="24" spans="1:14" ht="15.75">
      <c r="A24" s="486"/>
      <c r="B24" s="488"/>
      <c r="C24" s="488"/>
      <c r="D24" s="486"/>
      <c r="E24" s="488"/>
      <c r="F24" s="143" t="s">
        <v>159</v>
      </c>
      <c r="G24" s="142" t="s">
        <v>160</v>
      </c>
      <c r="H24" s="142" t="s">
        <v>161</v>
      </c>
      <c r="I24" s="143" t="s">
        <v>162</v>
      </c>
      <c r="J24" s="143" t="s">
        <v>163</v>
      </c>
      <c r="K24" s="143" t="s">
        <v>164</v>
      </c>
      <c r="L24" s="327"/>
      <c r="M24" s="223"/>
      <c r="N24" s="223"/>
    </row>
    <row r="25" spans="1:14" ht="15.75">
      <c r="A25" s="279">
        <v>126</v>
      </c>
      <c r="B25" s="297" t="s">
        <v>265</v>
      </c>
      <c r="C25" s="297" t="s">
        <v>266</v>
      </c>
      <c r="D25" s="281">
        <v>2003</v>
      </c>
      <c r="E25" s="280" t="s">
        <v>23</v>
      </c>
      <c r="F25" s="306">
        <v>4.41</v>
      </c>
      <c r="G25" s="311">
        <v>3.89</v>
      </c>
      <c r="H25" s="311" t="s">
        <v>165</v>
      </c>
      <c r="I25" s="312">
        <v>3.4</v>
      </c>
      <c r="J25" s="312">
        <v>3.81</v>
      </c>
      <c r="K25" s="312">
        <v>4.24</v>
      </c>
      <c r="L25" s="313"/>
      <c r="M25" s="129">
        <v>4.41</v>
      </c>
      <c r="N25" s="282">
        <v>1</v>
      </c>
    </row>
    <row r="26" spans="1:14" ht="15.75">
      <c r="A26" s="279">
        <v>33</v>
      </c>
      <c r="B26" s="280" t="s">
        <v>202</v>
      </c>
      <c r="C26" s="280" t="s">
        <v>275</v>
      </c>
      <c r="D26" s="281">
        <v>2003</v>
      </c>
      <c r="E26" s="280" t="s">
        <v>42</v>
      </c>
      <c r="F26" s="306" t="s">
        <v>165</v>
      </c>
      <c r="G26" s="311">
        <v>3.69</v>
      </c>
      <c r="H26" s="311">
        <v>4.18</v>
      </c>
      <c r="I26" s="312">
        <v>4.0599999999999996</v>
      </c>
      <c r="J26" s="312" t="s">
        <v>165</v>
      </c>
      <c r="K26" s="312">
        <v>4.16</v>
      </c>
      <c r="L26" s="313"/>
      <c r="M26" s="129">
        <v>4.18</v>
      </c>
      <c r="N26" s="282">
        <v>2</v>
      </c>
    </row>
    <row r="27" spans="1:14" ht="15.75">
      <c r="A27" s="279">
        <v>123</v>
      </c>
      <c r="B27" s="280" t="s">
        <v>267</v>
      </c>
      <c r="C27" s="280" t="s">
        <v>268</v>
      </c>
      <c r="D27" s="281">
        <v>2003</v>
      </c>
      <c r="E27" s="280" t="s">
        <v>23</v>
      </c>
      <c r="F27" s="306">
        <v>3.88</v>
      </c>
      <c r="G27" s="311">
        <v>3.87</v>
      </c>
      <c r="H27" s="311">
        <v>3.72</v>
      </c>
      <c r="I27" s="312">
        <v>3.75</v>
      </c>
      <c r="J27" s="312">
        <v>3.94</v>
      </c>
      <c r="K27" s="312">
        <v>3.93</v>
      </c>
      <c r="L27" s="313"/>
      <c r="M27" s="129">
        <v>3.94</v>
      </c>
      <c r="N27" s="282">
        <v>3</v>
      </c>
    </row>
    <row r="28" spans="1:14" ht="15.75">
      <c r="A28" s="279">
        <v>120</v>
      </c>
      <c r="B28" s="297" t="s">
        <v>273</v>
      </c>
      <c r="C28" s="297" t="s">
        <v>274</v>
      </c>
      <c r="D28" s="173">
        <v>2003</v>
      </c>
      <c r="E28" s="165" t="s">
        <v>23</v>
      </c>
      <c r="F28" s="306" t="s">
        <v>165</v>
      </c>
      <c r="G28" s="311">
        <v>2.78</v>
      </c>
      <c r="H28" s="311">
        <v>3.49</v>
      </c>
      <c r="I28" s="312">
        <v>3.5</v>
      </c>
      <c r="J28" s="312" t="s">
        <v>165</v>
      </c>
      <c r="K28" s="312" t="s">
        <v>165</v>
      </c>
      <c r="L28" s="313"/>
      <c r="M28" s="129">
        <v>3.5</v>
      </c>
      <c r="N28" s="282">
        <v>4</v>
      </c>
    </row>
    <row r="29" spans="1:14" ht="15.75">
      <c r="A29" s="279">
        <v>58</v>
      </c>
      <c r="B29" s="280" t="s">
        <v>276</v>
      </c>
      <c r="C29" s="280" t="s">
        <v>277</v>
      </c>
      <c r="D29" s="281">
        <v>2003</v>
      </c>
      <c r="E29" s="280" t="s">
        <v>111</v>
      </c>
      <c r="F29" s="306">
        <v>3.38</v>
      </c>
      <c r="G29" s="311">
        <v>3.38</v>
      </c>
      <c r="H29" s="311">
        <v>3.36</v>
      </c>
      <c r="I29" s="312">
        <v>2.82</v>
      </c>
      <c r="J29" s="312" t="s">
        <v>165</v>
      </c>
      <c r="K29" s="312">
        <v>3.05</v>
      </c>
      <c r="L29" s="313"/>
      <c r="M29" s="129">
        <v>3.38</v>
      </c>
      <c r="N29" s="282">
        <v>5</v>
      </c>
    </row>
    <row r="31" spans="1:14" ht="15.75">
      <c r="A31" s="153"/>
      <c r="B31" s="153"/>
      <c r="C31" s="153"/>
      <c r="D31" s="185"/>
      <c r="E31" s="153"/>
      <c r="F31" s="153"/>
      <c r="G31" s="186"/>
      <c r="H31" s="153"/>
      <c r="I31" s="153"/>
    </row>
    <row r="32" spans="1:14">
      <c r="A32" s="466" t="s">
        <v>137</v>
      </c>
      <c r="B32" s="468" t="s">
        <v>4</v>
      </c>
      <c r="C32" s="468" t="s">
        <v>5</v>
      </c>
      <c r="D32" s="466" t="s">
        <v>6</v>
      </c>
      <c r="E32" s="468" t="s">
        <v>7</v>
      </c>
      <c r="F32" s="470" t="s">
        <v>13</v>
      </c>
      <c r="G32" s="466" t="s">
        <v>140</v>
      </c>
    </row>
    <row r="33" spans="1:7">
      <c r="A33" s="467"/>
      <c r="B33" s="469"/>
      <c r="C33" s="469"/>
      <c r="D33" s="467"/>
      <c r="E33" s="469"/>
      <c r="F33" s="471"/>
      <c r="G33" s="467"/>
    </row>
    <row r="34" spans="1:7" ht="15.75">
      <c r="A34" s="279">
        <v>123</v>
      </c>
      <c r="B34" s="280" t="s">
        <v>267</v>
      </c>
      <c r="C34" s="280" t="s">
        <v>268</v>
      </c>
      <c r="D34" s="281">
        <v>2003</v>
      </c>
      <c r="E34" s="280" t="s">
        <v>23</v>
      </c>
      <c r="F34" s="283">
        <v>1.8247685185185183E-3</v>
      </c>
      <c r="G34" s="282">
        <v>1</v>
      </c>
    </row>
    <row r="35" spans="1:7" ht="15.75">
      <c r="A35" s="279">
        <v>33</v>
      </c>
      <c r="B35" s="280" t="s">
        <v>202</v>
      </c>
      <c r="C35" s="280" t="s">
        <v>275</v>
      </c>
      <c r="D35" s="281">
        <v>2003</v>
      </c>
      <c r="E35" s="280" t="s">
        <v>42</v>
      </c>
      <c r="F35" s="283">
        <v>1.8476851851851851E-3</v>
      </c>
      <c r="G35" s="282">
        <v>2</v>
      </c>
    </row>
    <row r="36" spans="1:7" ht="15.75">
      <c r="A36" s="279">
        <v>14</v>
      </c>
      <c r="B36" s="297" t="s">
        <v>271</v>
      </c>
      <c r="C36" s="297" t="s">
        <v>272</v>
      </c>
      <c r="D36" s="281">
        <v>2003</v>
      </c>
      <c r="E36" s="280" t="s">
        <v>28</v>
      </c>
      <c r="F36" s="283">
        <v>1.9019675925925925E-3</v>
      </c>
      <c r="G36" s="282">
        <v>3</v>
      </c>
    </row>
  </sheetData>
  <mergeCells count="25">
    <mergeCell ref="E3:E4"/>
    <mergeCell ref="F3:H3"/>
    <mergeCell ref="A15:A16"/>
    <mergeCell ref="A3:A4"/>
    <mergeCell ref="B3:B4"/>
    <mergeCell ref="C3:C4"/>
    <mergeCell ref="D3:D4"/>
    <mergeCell ref="F23:K23"/>
    <mergeCell ref="B15:B16"/>
    <mergeCell ref="C15:C16"/>
    <mergeCell ref="D15:D16"/>
    <mergeCell ref="E15:E16"/>
    <mergeCell ref="F15:H15"/>
    <mergeCell ref="A23:A24"/>
    <mergeCell ref="B23:B24"/>
    <mergeCell ref="C23:C24"/>
    <mergeCell ref="D23:D24"/>
    <mergeCell ref="E23:E24"/>
    <mergeCell ref="G32:G33"/>
    <mergeCell ref="A32:A33"/>
    <mergeCell ref="B32:B33"/>
    <mergeCell ref="C32:C33"/>
    <mergeCell ref="D32:D33"/>
    <mergeCell ref="E32:E33"/>
    <mergeCell ref="F32:F33"/>
  </mergeCells>
  <pageMargins left="0.70866141732283472" right="0.70866141732283472" top="0.59055118110236227" bottom="0.59055118110236227" header="0.31496062992125984" footer="0.31496062992125984"/>
  <pageSetup paperSize="9" orientation="landscape" r:id="rId1"/>
  <rowBreaks count="1" manualBreakCount="1">
    <brk id="3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S7"/>
  <sheetViews>
    <sheetView workbookViewId="0">
      <selection activeCell="U1" sqref="U1"/>
    </sheetView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4" width="4.7109375" customWidth="1"/>
    <col min="15" max="15" width="3.140625" customWidth="1"/>
    <col min="16" max="19" width="7.7109375" customWidth="1"/>
  </cols>
  <sheetData>
    <row r="1" spans="1:19" ht="18.75">
      <c r="A1" s="205"/>
      <c r="B1" s="205"/>
      <c r="C1" s="191"/>
      <c r="D1" s="206"/>
      <c r="E1" s="205"/>
      <c r="F1" s="205"/>
      <c r="G1" s="205"/>
      <c r="H1" s="207" t="s">
        <v>190</v>
      </c>
      <c r="I1" s="205"/>
      <c r="J1" s="205"/>
      <c r="K1" s="205"/>
      <c r="L1" s="328" t="s">
        <v>284</v>
      </c>
      <c r="M1" s="205"/>
      <c r="N1" s="205"/>
      <c r="O1" s="209"/>
      <c r="P1" s="205"/>
      <c r="Q1" s="210"/>
      <c r="R1" s="211"/>
      <c r="S1" s="138" t="s">
        <v>285</v>
      </c>
    </row>
    <row r="2" spans="1:19" ht="15.75">
      <c r="A2" s="205"/>
      <c r="B2" s="205"/>
      <c r="C2" s="205"/>
      <c r="D2" s="206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19" ht="15.75" customHeight="1">
      <c r="A3" s="529" t="s">
        <v>137</v>
      </c>
      <c r="B3" s="547" t="s">
        <v>4</v>
      </c>
      <c r="C3" s="547" t="s">
        <v>5</v>
      </c>
      <c r="D3" s="529" t="s">
        <v>6</v>
      </c>
      <c r="E3" s="547" t="s">
        <v>7</v>
      </c>
      <c r="F3" s="524" t="s">
        <v>193</v>
      </c>
      <c r="G3" s="525"/>
      <c r="H3" s="525"/>
      <c r="I3" s="525"/>
      <c r="J3" s="525"/>
      <c r="K3" s="525"/>
      <c r="L3" s="525"/>
      <c r="M3" s="525"/>
      <c r="N3" s="526"/>
      <c r="O3" s="205"/>
      <c r="P3" s="527" t="s">
        <v>194</v>
      </c>
      <c r="Q3" s="527" t="s">
        <v>195</v>
      </c>
      <c r="R3" s="527" t="s">
        <v>196</v>
      </c>
      <c r="S3" s="529" t="s">
        <v>140</v>
      </c>
    </row>
    <row r="4" spans="1:19" ht="15" customHeight="1">
      <c r="A4" s="530"/>
      <c r="B4" s="548"/>
      <c r="C4" s="548"/>
      <c r="D4" s="530"/>
      <c r="E4" s="548"/>
      <c r="F4" s="329">
        <v>1.1000000000000001</v>
      </c>
      <c r="G4" s="330">
        <v>1.1499999999999999</v>
      </c>
      <c r="H4" s="330">
        <v>1.2</v>
      </c>
      <c r="I4" s="329">
        <v>1.25</v>
      </c>
      <c r="J4" s="330">
        <v>1.3</v>
      </c>
      <c r="K4" s="330">
        <v>1.35</v>
      </c>
      <c r="L4" s="329">
        <v>1.4</v>
      </c>
      <c r="M4" s="330">
        <v>1.43</v>
      </c>
      <c r="N4" s="330">
        <v>1.46</v>
      </c>
      <c r="O4" s="205"/>
      <c r="P4" s="528"/>
      <c r="Q4" s="528"/>
      <c r="R4" s="528"/>
      <c r="S4" s="530"/>
    </row>
    <row r="5" spans="1:19" ht="15.75">
      <c r="A5" s="279">
        <v>14</v>
      </c>
      <c r="B5" s="297" t="s">
        <v>271</v>
      </c>
      <c r="C5" s="297" t="s">
        <v>272</v>
      </c>
      <c r="D5" s="281">
        <v>2003</v>
      </c>
      <c r="E5" s="280" t="s">
        <v>28</v>
      </c>
      <c r="F5" s="333" t="s">
        <v>198</v>
      </c>
      <c r="G5" s="333" t="s">
        <v>198</v>
      </c>
      <c r="H5" s="333" t="s">
        <v>198</v>
      </c>
      <c r="I5" s="333" t="s">
        <v>199</v>
      </c>
      <c r="J5" s="333" t="s">
        <v>200</v>
      </c>
      <c r="K5" s="333"/>
      <c r="L5" s="333"/>
      <c r="M5" s="333"/>
      <c r="N5" s="333"/>
      <c r="O5" s="335"/>
      <c r="P5" s="148">
        <v>1.25</v>
      </c>
      <c r="Q5" s="331">
        <v>2</v>
      </c>
      <c r="R5" s="331">
        <v>1</v>
      </c>
      <c r="S5" s="331">
        <v>1</v>
      </c>
    </row>
    <row r="6" spans="1:19" ht="15.75">
      <c r="A6" s="279">
        <v>125</v>
      </c>
      <c r="B6" s="280" t="s">
        <v>269</v>
      </c>
      <c r="C6" s="280" t="s">
        <v>270</v>
      </c>
      <c r="D6" s="281">
        <v>2003</v>
      </c>
      <c r="E6" s="280" t="s">
        <v>23</v>
      </c>
      <c r="F6" s="334" t="s">
        <v>197</v>
      </c>
      <c r="G6" s="333" t="s">
        <v>198</v>
      </c>
      <c r="H6" s="333" t="s">
        <v>198</v>
      </c>
      <c r="I6" s="333" t="s">
        <v>200</v>
      </c>
      <c r="J6" s="333"/>
      <c r="K6" s="333"/>
      <c r="L6" s="333"/>
      <c r="M6" s="333"/>
      <c r="N6" s="333"/>
      <c r="O6" s="335"/>
      <c r="P6" s="148">
        <v>1.2</v>
      </c>
      <c r="Q6" s="331">
        <v>1</v>
      </c>
      <c r="R6" s="331">
        <v>0</v>
      </c>
      <c r="S6" s="331">
        <v>2</v>
      </c>
    </row>
    <row r="7" spans="1:19" ht="15.75">
      <c r="A7" s="279">
        <v>75</v>
      </c>
      <c r="B7" s="280" t="s">
        <v>286</v>
      </c>
      <c r="C7" s="280" t="s">
        <v>287</v>
      </c>
      <c r="D7" s="281">
        <v>2003</v>
      </c>
      <c r="E7" s="280" t="s">
        <v>20</v>
      </c>
      <c r="F7" s="334" t="s">
        <v>197</v>
      </c>
      <c r="G7" s="334" t="s">
        <v>197</v>
      </c>
      <c r="H7" s="333" t="s">
        <v>198</v>
      </c>
      <c r="I7" s="333" t="s">
        <v>200</v>
      </c>
      <c r="J7" s="333"/>
      <c r="K7" s="333"/>
      <c r="L7" s="333"/>
      <c r="M7" s="333"/>
      <c r="N7" s="333"/>
      <c r="O7" s="335"/>
      <c r="P7" s="148">
        <v>1.2</v>
      </c>
      <c r="Q7" s="331">
        <v>1</v>
      </c>
      <c r="R7" s="331">
        <v>0</v>
      </c>
      <c r="S7" s="331">
        <v>2</v>
      </c>
    </row>
  </sheetData>
  <mergeCells count="10">
    <mergeCell ref="A3:A4"/>
    <mergeCell ref="B3:B4"/>
    <mergeCell ref="C3:C4"/>
    <mergeCell ref="D3:D4"/>
    <mergeCell ref="E3:E4"/>
    <mergeCell ref="Q3:Q4"/>
    <mergeCell ref="R3:R4"/>
    <mergeCell ref="S3:S4"/>
    <mergeCell ref="F3:N3"/>
    <mergeCell ref="P3:P4"/>
  </mergeCell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39"/>
  <sheetViews>
    <sheetView workbookViewId="0">
      <selection activeCell="H1" sqref="H1"/>
    </sheetView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1" width="7.7109375" customWidth="1"/>
    <col min="12" max="12" width="3.140625" customWidth="1"/>
    <col min="14" max="14" width="8.7109375" customWidth="1"/>
  </cols>
  <sheetData>
    <row r="1" spans="1:14" ht="18.75">
      <c r="A1" s="287" t="s">
        <v>293</v>
      </c>
      <c r="B1" s="288"/>
      <c r="C1" s="287" t="s">
        <v>294</v>
      </c>
      <c r="D1" s="289"/>
      <c r="E1" s="290" t="s">
        <v>247</v>
      </c>
      <c r="F1" s="288"/>
      <c r="G1" s="288"/>
      <c r="H1" s="247" t="s">
        <v>248</v>
      </c>
      <c r="I1" s="291"/>
    </row>
    <row r="2" spans="1:14" ht="15.75">
      <c r="A2" s="288"/>
      <c r="B2" s="288"/>
      <c r="C2" s="288"/>
      <c r="D2" s="292"/>
      <c r="E2" s="288"/>
      <c r="F2" s="288"/>
      <c r="G2" s="288"/>
      <c r="H2" s="288"/>
      <c r="I2" s="293"/>
      <c r="J2" s="288"/>
    </row>
    <row r="3" spans="1:14" ht="15" customHeight="1">
      <c r="A3" s="549" t="s">
        <v>137</v>
      </c>
      <c r="B3" s="551" t="s">
        <v>4</v>
      </c>
      <c r="C3" s="551" t="s">
        <v>5</v>
      </c>
      <c r="D3" s="549" t="s">
        <v>6</v>
      </c>
      <c r="E3" s="551" t="s">
        <v>7</v>
      </c>
      <c r="F3" s="544" t="s">
        <v>138</v>
      </c>
      <c r="G3" s="545"/>
      <c r="H3" s="546"/>
      <c r="I3" s="299"/>
      <c r="J3" s="289"/>
    </row>
    <row r="4" spans="1:14" ht="15" customHeight="1">
      <c r="A4" s="550"/>
      <c r="B4" s="552"/>
      <c r="C4" s="552"/>
      <c r="D4" s="550"/>
      <c r="E4" s="552"/>
      <c r="F4" s="295" t="s">
        <v>139</v>
      </c>
      <c r="G4" s="296" t="s">
        <v>13</v>
      </c>
      <c r="H4" s="294" t="s">
        <v>140</v>
      </c>
    </row>
    <row r="5" spans="1:14" ht="15.75">
      <c r="A5" s="279">
        <v>37</v>
      </c>
      <c r="B5" s="297" t="s">
        <v>288</v>
      </c>
      <c r="C5" s="297" t="s">
        <v>289</v>
      </c>
      <c r="D5" s="281">
        <v>2002</v>
      </c>
      <c r="E5" s="280" t="s">
        <v>42</v>
      </c>
      <c r="F5" s="298">
        <v>-0.8</v>
      </c>
      <c r="G5" s="279">
        <v>10.85</v>
      </c>
      <c r="H5" s="279">
        <v>1</v>
      </c>
    </row>
    <row r="6" spans="1:14" ht="15.75">
      <c r="A6" s="279">
        <v>15</v>
      </c>
      <c r="B6" s="297" t="s">
        <v>105</v>
      </c>
      <c r="C6" s="297" t="s">
        <v>290</v>
      </c>
      <c r="D6" s="281">
        <v>2002</v>
      </c>
      <c r="E6" s="280" t="s">
        <v>28</v>
      </c>
      <c r="F6" s="298">
        <v>-0.8</v>
      </c>
      <c r="G6" s="279">
        <v>11.36</v>
      </c>
      <c r="H6" s="279">
        <v>2</v>
      </c>
    </row>
    <row r="7" spans="1:14" ht="15.75">
      <c r="A7" s="279">
        <v>63</v>
      </c>
      <c r="B7" s="297" t="s">
        <v>291</v>
      </c>
      <c r="C7" s="297" t="s">
        <v>292</v>
      </c>
      <c r="D7" s="281">
        <v>2002</v>
      </c>
      <c r="E7" s="280" t="s">
        <v>111</v>
      </c>
      <c r="F7" s="298">
        <v>-0.8</v>
      </c>
      <c r="G7" s="279">
        <v>11.74</v>
      </c>
      <c r="H7" s="279">
        <v>3</v>
      </c>
    </row>
    <row r="9" spans="1:14" ht="18.75">
      <c r="A9" s="191"/>
      <c r="B9" s="192"/>
      <c r="C9" s="205"/>
      <c r="D9" s="206"/>
      <c r="E9" s="300" t="s">
        <v>255</v>
      </c>
      <c r="F9" s="205"/>
      <c r="G9" s="205"/>
      <c r="H9" s="138" t="s">
        <v>256</v>
      </c>
      <c r="I9" s="183"/>
    </row>
    <row r="10" spans="1:14" ht="15.75">
      <c r="A10" s="205"/>
      <c r="B10" s="205"/>
      <c r="C10" s="205"/>
      <c r="D10" s="206"/>
      <c r="E10" s="205"/>
      <c r="F10" s="205"/>
      <c r="G10" s="205"/>
      <c r="H10" s="205"/>
      <c r="I10" s="205"/>
      <c r="J10" s="205"/>
    </row>
    <row r="11" spans="1:14" ht="15.75">
      <c r="A11" s="529" t="s">
        <v>137</v>
      </c>
      <c r="B11" s="547" t="s">
        <v>4</v>
      </c>
      <c r="C11" s="547" t="s">
        <v>5</v>
      </c>
      <c r="D11" s="529" t="s">
        <v>6</v>
      </c>
      <c r="E11" s="547" t="s">
        <v>7</v>
      </c>
      <c r="F11" s="544" t="s">
        <v>138</v>
      </c>
      <c r="G11" s="545"/>
      <c r="H11" s="546"/>
      <c r="I11" s="299"/>
      <c r="J11" s="289"/>
    </row>
    <row r="12" spans="1:14" ht="15.75">
      <c r="A12" s="530"/>
      <c r="B12" s="548"/>
      <c r="C12" s="548"/>
      <c r="D12" s="530"/>
      <c r="E12" s="548"/>
      <c r="F12" s="302" t="s">
        <v>139</v>
      </c>
      <c r="G12" s="303" t="s">
        <v>13</v>
      </c>
      <c r="H12" s="301" t="s">
        <v>140</v>
      </c>
    </row>
    <row r="13" spans="1:14" ht="15.75">
      <c r="A13" s="279">
        <v>37</v>
      </c>
      <c r="B13" s="297" t="s">
        <v>288</v>
      </c>
      <c r="C13" s="297" t="s">
        <v>289</v>
      </c>
      <c r="D13" s="281">
        <v>2002</v>
      </c>
      <c r="E13" s="280" t="s">
        <v>42</v>
      </c>
      <c r="F13" s="305">
        <v>-1.3</v>
      </c>
      <c r="G13" s="306">
        <v>10.14</v>
      </c>
      <c r="H13" s="282">
        <v>1</v>
      </c>
    </row>
    <row r="14" spans="1:14" ht="15.75">
      <c r="A14" s="279">
        <v>62</v>
      </c>
      <c r="B14" s="297" t="s">
        <v>295</v>
      </c>
      <c r="C14" s="297" t="s">
        <v>296</v>
      </c>
      <c r="D14" s="281">
        <v>2002</v>
      </c>
      <c r="E14" s="280" t="s">
        <v>111</v>
      </c>
      <c r="F14" s="305">
        <v>-1.3</v>
      </c>
      <c r="G14" s="306">
        <v>10.33</v>
      </c>
      <c r="H14" s="282">
        <v>2</v>
      </c>
    </row>
    <row r="16" spans="1:14" ht="18.75">
      <c r="A16" s="191"/>
      <c r="B16" s="192"/>
      <c r="C16" s="50"/>
      <c r="D16" s="307"/>
      <c r="E16" s="133" t="s">
        <v>166</v>
      </c>
      <c r="F16" s="308"/>
      <c r="G16" s="308"/>
      <c r="H16" s="308"/>
      <c r="I16" s="308"/>
      <c r="J16" s="308"/>
      <c r="K16" s="308"/>
      <c r="L16" s="309"/>
      <c r="M16" s="310"/>
      <c r="N16" s="138" t="s">
        <v>257</v>
      </c>
    </row>
    <row r="17" spans="1:14" ht="15.75">
      <c r="A17" s="308"/>
      <c r="B17" s="308"/>
      <c r="C17" s="308"/>
      <c r="D17" s="307"/>
      <c r="E17" s="308"/>
      <c r="F17" s="308"/>
      <c r="G17" s="308"/>
      <c r="H17" s="308"/>
      <c r="I17" s="308"/>
      <c r="J17" s="308"/>
      <c r="K17" s="308"/>
      <c r="L17" s="309"/>
      <c r="M17" s="308"/>
      <c r="N17" s="308"/>
    </row>
    <row r="18" spans="1:14" ht="15.75" customHeight="1">
      <c r="A18" s="479" t="s">
        <v>137</v>
      </c>
      <c r="B18" s="487" t="s">
        <v>4</v>
      </c>
      <c r="C18" s="487" t="s">
        <v>5</v>
      </c>
      <c r="D18" s="479" t="s">
        <v>6</v>
      </c>
      <c r="E18" s="487" t="s">
        <v>7</v>
      </c>
      <c r="F18" s="499" t="s">
        <v>157</v>
      </c>
      <c r="G18" s="492"/>
      <c r="H18" s="492"/>
      <c r="I18" s="492"/>
      <c r="J18" s="492"/>
      <c r="K18" s="491"/>
      <c r="L18" s="144"/>
      <c r="M18" s="478" t="s">
        <v>158</v>
      </c>
      <c r="N18" s="479" t="s">
        <v>140</v>
      </c>
    </row>
    <row r="19" spans="1:14" ht="15.75">
      <c r="A19" s="486"/>
      <c r="B19" s="488"/>
      <c r="C19" s="488"/>
      <c r="D19" s="486"/>
      <c r="E19" s="488"/>
      <c r="F19" s="143" t="s">
        <v>159</v>
      </c>
      <c r="G19" s="142" t="s">
        <v>160</v>
      </c>
      <c r="H19" s="142" t="s">
        <v>161</v>
      </c>
      <c r="I19" s="143" t="s">
        <v>162</v>
      </c>
      <c r="J19" s="143" t="s">
        <v>163</v>
      </c>
      <c r="K19" s="143" t="s">
        <v>164</v>
      </c>
      <c r="L19" s="144"/>
      <c r="M19" s="513"/>
      <c r="N19" s="478"/>
    </row>
    <row r="20" spans="1:14" ht="15.75">
      <c r="A20" s="279">
        <v>62</v>
      </c>
      <c r="B20" s="297" t="s">
        <v>295</v>
      </c>
      <c r="C20" s="297" t="s">
        <v>296</v>
      </c>
      <c r="D20" s="281">
        <v>2002</v>
      </c>
      <c r="E20" s="280" t="s">
        <v>111</v>
      </c>
      <c r="F20" s="306">
        <v>4.4400000000000004</v>
      </c>
      <c r="G20" s="311" t="s">
        <v>165</v>
      </c>
      <c r="H20" s="311">
        <v>4.5199999999999996</v>
      </c>
      <c r="I20" s="312">
        <v>4.3600000000000003</v>
      </c>
      <c r="J20" s="312" t="s">
        <v>165</v>
      </c>
      <c r="K20" s="312" t="s">
        <v>165</v>
      </c>
      <c r="L20" s="313"/>
      <c r="M20" s="129">
        <v>4.5199999999999996</v>
      </c>
      <c r="N20" s="282">
        <v>1</v>
      </c>
    </row>
    <row r="21" spans="1:14" ht="15.75">
      <c r="A21" s="279">
        <v>15</v>
      </c>
      <c r="B21" s="297" t="s">
        <v>105</v>
      </c>
      <c r="C21" s="297" t="s">
        <v>290</v>
      </c>
      <c r="D21" s="281">
        <v>2002</v>
      </c>
      <c r="E21" s="280" t="s">
        <v>28</v>
      </c>
      <c r="F21" s="306">
        <v>3.7</v>
      </c>
      <c r="G21" s="311">
        <v>3.49</v>
      </c>
      <c r="H21" s="311">
        <v>3.94</v>
      </c>
      <c r="I21" s="312">
        <v>3.53</v>
      </c>
      <c r="J21" s="312">
        <v>2.96</v>
      </c>
      <c r="K21" s="312">
        <v>2.98</v>
      </c>
      <c r="L21" s="313"/>
      <c r="M21" s="129">
        <v>3.94</v>
      </c>
      <c r="N21" s="282">
        <v>2</v>
      </c>
    </row>
    <row r="23" spans="1:14" ht="18.75">
      <c r="A23" s="204"/>
      <c r="B23" s="314"/>
      <c r="C23" s="204"/>
      <c r="D23" s="315"/>
      <c r="E23" s="207" t="s">
        <v>261</v>
      </c>
      <c r="F23" s="134"/>
      <c r="G23" s="157"/>
      <c r="H23" s="134"/>
      <c r="I23" s="137"/>
      <c r="J23" s="134"/>
      <c r="K23" s="134"/>
      <c r="L23" s="137"/>
      <c r="M23" s="137"/>
      <c r="N23" s="138" t="s">
        <v>262</v>
      </c>
    </row>
    <row r="24" spans="1:14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 ht="15.75" customHeight="1">
      <c r="A25" s="473" t="s">
        <v>137</v>
      </c>
      <c r="B25" s="481" t="s">
        <v>4</v>
      </c>
      <c r="C25" s="481" t="s">
        <v>5</v>
      </c>
      <c r="D25" s="473" t="s">
        <v>6</v>
      </c>
      <c r="E25" s="481" t="s">
        <v>7</v>
      </c>
      <c r="F25" s="474" t="s">
        <v>157</v>
      </c>
      <c r="G25" s="475"/>
      <c r="H25" s="475"/>
      <c r="I25" s="475"/>
      <c r="J25" s="475"/>
      <c r="K25" s="476"/>
      <c r="L25" s="158"/>
      <c r="M25" s="518" t="s">
        <v>158</v>
      </c>
      <c r="N25" s="473" t="s">
        <v>140</v>
      </c>
    </row>
    <row r="26" spans="1:14" ht="15.75">
      <c r="A26" s="480"/>
      <c r="B26" s="482"/>
      <c r="C26" s="482"/>
      <c r="D26" s="480"/>
      <c r="E26" s="482"/>
      <c r="F26" s="159" t="s">
        <v>159</v>
      </c>
      <c r="G26" s="160" t="s">
        <v>160</v>
      </c>
      <c r="H26" s="161" t="s">
        <v>161</v>
      </c>
      <c r="I26" s="162" t="s">
        <v>162</v>
      </c>
      <c r="J26" s="163" t="s">
        <v>163</v>
      </c>
      <c r="K26" s="163" t="s">
        <v>164</v>
      </c>
      <c r="L26" s="158"/>
      <c r="M26" s="553"/>
      <c r="N26" s="473"/>
    </row>
    <row r="27" spans="1:14" ht="15.75">
      <c r="A27" s="279">
        <v>37</v>
      </c>
      <c r="B27" s="297" t="s">
        <v>288</v>
      </c>
      <c r="C27" s="297" t="s">
        <v>289</v>
      </c>
      <c r="D27" s="281">
        <v>2002</v>
      </c>
      <c r="E27" s="280" t="s">
        <v>42</v>
      </c>
      <c r="F27" s="306">
        <v>28.48</v>
      </c>
      <c r="G27" s="306">
        <v>27.09</v>
      </c>
      <c r="H27" s="306">
        <v>29</v>
      </c>
      <c r="I27" s="306">
        <v>29.1</v>
      </c>
      <c r="J27" s="306">
        <v>25.61</v>
      </c>
      <c r="K27" s="306">
        <v>29.68</v>
      </c>
      <c r="L27" s="338"/>
      <c r="M27" s="171">
        <v>29.68</v>
      </c>
      <c r="N27" s="282">
        <v>1</v>
      </c>
    </row>
    <row r="28" spans="1:14" ht="15.75">
      <c r="A28" s="279">
        <v>63</v>
      </c>
      <c r="B28" s="297" t="s">
        <v>291</v>
      </c>
      <c r="C28" s="297" t="s">
        <v>292</v>
      </c>
      <c r="D28" s="281">
        <v>2002</v>
      </c>
      <c r="E28" s="280" t="s">
        <v>111</v>
      </c>
      <c r="F28" s="306">
        <v>21.96</v>
      </c>
      <c r="G28" s="306">
        <v>23.28</v>
      </c>
      <c r="H28" s="306" t="s">
        <v>165</v>
      </c>
      <c r="I28" s="306">
        <v>26.68</v>
      </c>
      <c r="J28" s="306">
        <v>22.76</v>
      </c>
      <c r="K28" s="306">
        <v>25.34</v>
      </c>
      <c r="L28" s="338"/>
      <c r="M28" s="171">
        <v>26.68</v>
      </c>
      <c r="N28" s="282">
        <v>2</v>
      </c>
    </row>
    <row r="29" spans="1:14" ht="15.75">
      <c r="A29" s="279">
        <v>15</v>
      </c>
      <c r="B29" s="297" t="s">
        <v>105</v>
      </c>
      <c r="C29" s="297" t="s">
        <v>290</v>
      </c>
      <c r="D29" s="281">
        <v>2002</v>
      </c>
      <c r="E29" s="280" t="s">
        <v>28</v>
      </c>
      <c r="F29" s="306">
        <v>20.03</v>
      </c>
      <c r="G29" s="306">
        <v>14.97</v>
      </c>
      <c r="H29" s="306">
        <v>21.97</v>
      </c>
      <c r="I29" s="306" t="s">
        <v>165</v>
      </c>
      <c r="J29" s="306">
        <v>20.329999999999998</v>
      </c>
      <c r="K29" s="306">
        <v>19.91</v>
      </c>
      <c r="L29" s="338"/>
      <c r="M29" s="171">
        <v>21.97</v>
      </c>
      <c r="N29" s="282">
        <v>3</v>
      </c>
    </row>
    <row r="31" spans="1:14" ht="18.75">
      <c r="A31" s="181"/>
      <c r="B31" s="153"/>
      <c r="C31" s="181"/>
      <c r="D31" s="155"/>
      <c r="E31" s="182" t="s">
        <v>170</v>
      </c>
      <c r="F31" s="153"/>
      <c r="G31" s="320" t="s">
        <v>263</v>
      </c>
      <c r="H31" s="184"/>
    </row>
    <row r="32" spans="1:14" ht="15.75">
      <c r="A32" s="153"/>
      <c r="B32" s="153"/>
      <c r="C32" s="153"/>
      <c r="D32" s="185"/>
      <c r="E32" s="153"/>
      <c r="F32" s="153"/>
      <c r="G32" s="186"/>
      <c r="H32" s="153"/>
      <c r="I32" s="153"/>
    </row>
    <row r="33" spans="1:7">
      <c r="A33" s="466" t="s">
        <v>137</v>
      </c>
      <c r="B33" s="468" t="s">
        <v>4</v>
      </c>
      <c r="C33" s="468" t="s">
        <v>5</v>
      </c>
      <c r="D33" s="466" t="s">
        <v>6</v>
      </c>
      <c r="E33" s="468" t="s">
        <v>7</v>
      </c>
      <c r="F33" s="470" t="s">
        <v>13</v>
      </c>
      <c r="G33" s="466" t="s">
        <v>140</v>
      </c>
    </row>
    <row r="34" spans="1:7">
      <c r="A34" s="467"/>
      <c r="B34" s="469"/>
      <c r="C34" s="469"/>
      <c r="D34" s="467"/>
      <c r="E34" s="469"/>
      <c r="F34" s="471"/>
      <c r="G34" s="467"/>
    </row>
    <row r="35" spans="1:7" ht="15.75">
      <c r="A35" s="279">
        <v>62</v>
      </c>
      <c r="B35" s="297" t="s">
        <v>295</v>
      </c>
      <c r="C35" s="297" t="s">
        <v>296</v>
      </c>
      <c r="D35" s="281">
        <v>2002</v>
      </c>
      <c r="E35" s="280" t="s">
        <v>111</v>
      </c>
      <c r="F35" s="283">
        <v>1.7541666666666667E-3</v>
      </c>
      <c r="G35" s="282">
        <v>1</v>
      </c>
    </row>
    <row r="36" spans="1:7" ht="15.75">
      <c r="A36" s="279">
        <v>15</v>
      </c>
      <c r="B36" s="297" t="s">
        <v>105</v>
      </c>
      <c r="C36" s="297" t="s">
        <v>290</v>
      </c>
      <c r="D36" s="281">
        <v>2002</v>
      </c>
      <c r="E36" s="280" t="s">
        <v>28</v>
      </c>
      <c r="F36" s="283">
        <v>1.9015046296296295E-3</v>
      </c>
      <c r="G36" s="282">
        <v>2</v>
      </c>
    </row>
    <row r="37" spans="1:7" ht="15.75">
      <c r="A37" s="279">
        <v>63</v>
      </c>
      <c r="B37" s="297" t="s">
        <v>291</v>
      </c>
      <c r="C37" s="297" t="s">
        <v>292</v>
      </c>
      <c r="D37" s="281">
        <v>2002</v>
      </c>
      <c r="E37" s="280" t="s">
        <v>111</v>
      </c>
      <c r="F37" s="283">
        <v>1.9784722222222222E-3</v>
      </c>
      <c r="G37" s="282">
        <v>3</v>
      </c>
    </row>
    <row r="38" spans="1:7" ht="6" customHeight="1">
      <c r="A38" s="242"/>
      <c r="B38" s="341"/>
      <c r="C38" s="341"/>
      <c r="D38" s="342"/>
      <c r="E38" s="341"/>
      <c r="F38" s="343"/>
      <c r="G38" s="242"/>
    </row>
    <row r="39" spans="1:7" ht="15.75">
      <c r="A39" s="279">
        <v>138</v>
      </c>
      <c r="B39" s="339" t="s">
        <v>298</v>
      </c>
      <c r="C39" s="339" t="s">
        <v>145</v>
      </c>
      <c r="D39" s="340">
        <v>1998</v>
      </c>
      <c r="E39" s="165" t="s">
        <v>23</v>
      </c>
      <c r="F39" s="283">
        <v>1.5150462962962962E-3</v>
      </c>
      <c r="G39" s="151" t="s">
        <v>299</v>
      </c>
    </row>
  </sheetData>
  <mergeCells count="35">
    <mergeCell ref="F11:H11"/>
    <mergeCell ref="A3:A4"/>
    <mergeCell ref="B3:B4"/>
    <mergeCell ref="C3:C4"/>
    <mergeCell ref="D3:D4"/>
    <mergeCell ref="E3:E4"/>
    <mergeCell ref="F3:H3"/>
    <mergeCell ref="A11:A12"/>
    <mergeCell ref="B11:B12"/>
    <mergeCell ref="C11:C12"/>
    <mergeCell ref="D11:D12"/>
    <mergeCell ref="E11:E12"/>
    <mergeCell ref="A18:A19"/>
    <mergeCell ref="B18:B19"/>
    <mergeCell ref="C18:C19"/>
    <mergeCell ref="D18:D19"/>
    <mergeCell ref="E18:E19"/>
    <mergeCell ref="A25:A26"/>
    <mergeCell ref="B25:B26"/>
    <mergeCell ref="C25:C26"/>
    <mergeCell ref="D25:D26"/>
    <mergeCell ref="E25:E26"/>
    <mergeCell ref="N25:N26"/>
    <mergeCell ref="F25:K25"/>
    <mergeCell ref="M25:M26"/>
    <mergeCell ref="M18:M19"/>
    <mergeCell ref="N18:N19"/>
    <mergeCell ref="F18:K18"/>
    <mergeCell ref="G33:G34"/>
    <mergeCell ref="A33:A34"/>
    <mergeCell ref="B33:B34"/>
    <mergeCell ref="C33:C34"/>
    <mergeCell ref="D33:D34"/>
    <mergeCell ref="E33:E34"/>
    <mergeCell ref="F33:F34"/>
  </mergeCells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activeCell="C1" sqref="C1"/>
    </sheetView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1" width="7.7109375" customWidth="1"/>
    <col min="12" max="12" width="3.140625" customWidth="1"/>
    <col min="14" max="14" width="8.7109375" customWidth="1"/>
  </cols>
  <sheetData>
    <row r="1" spans="1:10" ht="18.75">
      <c r="A1" s="287" t="s">
        <v>309</v>
      </c>
      <c r="B1" s="288"/>
      <c r="C1" s="287" t="s">
        <v>294</v>
      </c>
      <c r="D1" s="289"/>
      <c r="E1" s="290" t="s">
        <v>247</v>
      </c>
      <c r="F1" s="288"/>
      <c r="G1" s="288"/>
      <c r="H1" s="247" t="s">
        <v>264</v>
      </c>
      <c r="I1" s="291"/>
    </row>
    <row r="2" spans="1:10" ht="15.75">
      <c r="A2" s="288"/>
      <c r="B2" s="288"/>
      <c r="C2" s="288"/>
      <c r="D2" s="292"/>
      <c r="E2" s="288"/>
      <c r="F2" s="288"/>
      <c r="G2" s="288"/>
      <c r="H2" s="288"/>
      <c r="I2" s="293"/>
      <c r="J2" s="288"/>
    </row>
    <row r="3" spans="1:10" ht="15" customHeight="1">
      <c r="A3" s="549" t="s">
        <v>137</v>
      </c>
      <c r="B3" s="551" t="s">
        <v>4</v>
      </c>
      <c r="C3" s="551" t="s">
        <v>5</v>
      </c>
      <c r="D3" s="549" t="s">
        <v>6</v>
      </c>
      <c r="E3" s="551" t="s">
        <v>7</v>
      </c>
      <c r="F3" s="544" t="s">
        <v>138</v>
      </c>
      <c r="G3" s="545"/>
      <c r="H3" s="546"/>
      <c r="I3" s="299"/>
      <c r="J3" s="289"/>
    </row>
    <row r="4" spans="1:10" ht="15" customHeight="1">
      <c r="A4" s="550"/>
      <c r="B4" s="552"/>
      <c r="C4" s="552"/>
      <c r="D4" s="550"/>
      <c r="E4" s="552"/>
      <c r="F4" s="295" t="s">
        <v>139</v>
      </c>
      <c r="G4" s="296" t="s">
        <v>13</v>
      </c>
      <c r="H4" s="294" t="s">
        <v>140</v>
      </c>
    </row>
    <row r="5" spans="1:10" ht="15.75">
      <c r="A5" s="297">
        <v>157</v>
      </c>
      <c r="B5" s="297" t="s">
        <v>300</v>
      </c>
      <c r="C5" s="297" t="s">
        <v>280</v>
      </c>
      <c r="D5" s="297">
        <v>2002</v>
      </c>
      <c r="E5" s="297" t="s">
        <v>281</v>
      </c>
      <c r="F5" s="298">
        <v>-1.5</v>
      </c>
      <c r="G5" s="312">
        <v>10.28</v>
      </c>
      <c r="H5" s="322">
        <v>1</v>
      </c>
    </row>
    <row r="6" spans="1:10" ht="15.75">
      <c r="A6" s="279">
        <v>127</v>
      </c>
      <c r="B6" s="280" t="s">
        <v>298</v>
      </c>
      <c r="C6" s="280" t="s">
        <v>301</v>
      </c>
      <c r="D6" s="344">
        <v>2002</v>
      </c>
      <c r="E6" s="280" t="s">
        <v>23</v>
      </c>
      <c r="F6" s="323">
        <v>-0.2</v>
      </c>
      <c r="G6" s="312">
        <v>10.63</v>
      </c>
      <c r="H6" s="279">
        <v>2</v>
      </c>
    </row>
    <row r="7" spans="1:10" ht="15.75">
      <c r="A7" s="279">
        <v>147</v>
      </c>
      <c r="B7" s="280" t="s">
        <v>302</v>
      </c>
      <c r="C7" s="280" t="s">
        <v>102</v>
      </c>
      <c r="D7" s="281">
        <v>2002</v>
      </c>
      <c r="E7" s="280" t="s">
        <v>303</v>
      </c>
      <c r="F7" s="323">
        <v>-0.2</v>
      </c>
      <c r="G7" s="312">
        <v>11.09</v>
      </c>
      <c r="H7" s="322">
        <v>3</v>
      </c>
    </row>
    <row r="8" spans="1:10" ht="15.75">
      <c r="A8" s="279">
        <v>59</v>
      </c>
      <c r="B8" s="280" t="s">
        <v>304</v>
      </c>
      <c r="C8" s="280" t="s">
        <v>305</v>
      </c>
      <c r="D8" s="281">
        <v>2002</v>
      </c>
      <c r="E8" s="280" t="s">
        <v>111</v>
      </c>
      <c r="F8" s="323">
        <v>-0.2</v>
      </c>
      <c r="G8" s="312">
        <v>11.42</v>
      </c>
      <c r="H8" s="279">
        <v>4</v>
      </c>
    </row>
    <row r="9" spans="1:10" ht="15.75">
      <c r="A9" s="279">
        <v>61</v>
      </c>
      <c r="B9" s="280" t="s">
        <v>306</v>
      </c>
      <c r="C9" s="280" t="s">
        <v>307</v>
      </c>
      <c r="D9" s="281">
        <v>2002</v>
      </c>
      <c r="E9" s="280" t="s">
        <v>111</v>
      </c>
      <c r="F9" s="323">
        <v>-0.2</v>
      </c>
      <c r="G9" s="312">
        <v>11.7</v>
      </c>
      <c r="H9" s="322">
        <v>5</v>
      </c>
    </row>
    <row r="10" spans="1:10" ht="15.75">
      <c r="A10" s="279">
        <v>36</v>
      </c>
      <c r="B10" s="280" t="s">
        <v>308</v>
      </c>
      <c r="C10" s="280" t="s">
        <v>241</v>
      </c>
      <c r="D10" s="281">
        <v>2002</v>
      </c>
      <c r="E10" s="280" t="s">
        <v>42</v>
      </c>
      <c r="F10" s="323">
        <v>-0.2</v>
      </c>
      <c r="G10" s="312">
        <v>11.83</v>
      </c>
      <c r="H10" s="279">
        <v>6</v>
      </c>
    </row>
    <row r="12" spans="1:10" ht="18.75">
      <c r="A12" s="191"/>
      <c r="B12" s="205"/>
      <c r="C12" s="181"/>
      <c r="D12" s="206"/>
      <c r="E12" s="300" t="s">
        <v>255</v>
      </c>
      <c r="F12" s="205"/>
      <c r="G12" s="205"/>
      <c r="H12" s="138" t="s">
        <v>279</v>
      </c>
      <c r="I12" s="183"/>
    </row>
    <row r="13" spans="1:10" ht="15.75">
      <c r="A13" s="205"/>
      <c r="B13" s="205"/>
      <c r="C13" s="205"/>
      <c r="D13" s="206"/>
      <c r="E13" s="205"/>
      <c r="F13" s="205"/>
      <c r="G13" s="205"/>
      <c r="H13" s="205"/>
      <c r="I13" s="205"/>
      <c r="J13" s="205"/>
    </row>
    <row r="14" spans="1:10" ht="15.75">
      <c r="A14" s="529" t="s">
        <v>137</v>
      </c>
      <c r="B14" s="547" t="s">
        <v>4</v>
      </c>
      <c r="C14" s="547" t="s">
        <v>5</v>
      </c>
      <c r="D14" s="529" t="s">
        <v>6</v>
      </c>
      <c r="E14" s="547" t="s">
        <v>7</v>
      </c>
      <c r="F14" s="544" t="s">
        <v>138</v>
      </c>
      <c r="G14" s="545"/>
      <c r="H14" s="546"/>
      <c r="I14" s="299"/>
      <c r="J14" s="289"/>
    </row>
    <row r="15" spans="1:10" ht="15.75">
      <c r="A15" s="530"/>
      <c r="B15" s="548"/>
      <c r="C15" s="548"/>
      <c r="D15" s="530"/>
      <c r="E15" s="548"/>
      <c r="F15" s="324" t="s">
        <v>139</v>
      </c>
      <c r="G15" s="303" t="s">
        <v>13</v>
      </c>
      <c r="H15" s="301" t="s">
        <v>140</v>
      </c>
    </row>
    <row r="16" spans="1:10" ht="15.75">
      <c r="A16" s="304">
        <v>157</v>
      </c>
      <c r="B16" s="304" t="s">
        <v>300</v>
      </c>
      <c r="C16" s="304" t="s">
        <v>280</v>
      </c>
      <c r="D16" s="282">
        <v>2002</v>
      </c>
      <c r="E16" s="304" t="s">
        <v>281</v>
      </c>
      <c r="F16" s="305">
        <v>-1.4</v>
      </c>
      <c r="G16" s="306">
        <v>9.6999999999999993</v>
      </c>
      <c r="H16" s="282">
        <v>1</v>
      </c>
    </row>
    <row r="17" spans="1:14" ht="15.75">
      <c r="A17" s="279">
        <v>147</v>
      </c>
      <c r="B17" s="280" t="s">
        <v>302</v>
      </c>
      <c r="C17" s="280" t="s">
        <v>102</v>
      </c>
      <c r="D17" s="281">
        <v>2002</v>
      </c>
      <c r="E17" s="280" t="s">
        <v>303</v>
      </c>
      <c r="F17" s="305">
        <v>-1.4</v>
      </c>
      <c r="G17" s="306">
        <v>10.28</v>
      </c>
      <c r="H17" s="282">
        <v>2</v>
      </c>
    </row>
    <row r="18" spans="1:14" ht="15.75">
      <c r="A18" s="279">
        <v>127</v>
      </c>
      <c r="B18" s="280" t="s">
        <v>298</v>
      </c>
      <c r="C18" s="280" t="s">
        <v>301</v>
      </c>
      <c r="D18" s="344">
        <v>2002</v>
      </c>
      <c r="E18" s="280" t="s">
        <v>23</v>
      </c>
      <c r="F18" s="305">
        <v>-1.4</v>
      </c>
      <c r="G18" s="306">
        <v>10.84</v>
      </c>
      <c r="H18" s="282">
        <v>3</v>
      </c>
    </row>
    <row r="19" spans="1:14" ht="15.75">
      <c r="A19" s="279">
        <v>61</v>
      </c>
      <c r="B19" s="280" t="s">
        <v>306</v>
      </c>
      <c r="C19" s="280" t="s">
        <v>307</v>
      </c>
      <c r="D19" s="281">
        <v>2002</v>
      </c>
      <c r="E19" s="280" t="s">
        <v>111</v>
      </c>
      <c r="F19" s="305">
        <v>-1.4</v>
      </c>
      <c r="G19" s="306">
        <v>11.51</v>
      </c>
      <c r="H19" s="282">
        <v>4</v>
      </c>
    </row>
    <row r="21" spans="1:14" ht="18.75">
      <c r="A21" s="191"/>
      <c r="B21" s="326"/>
      <c r="C21" s="50"/>
      <c r="D21" s="307"/>
      <c r="E21" s="133" t="s">
        <v>166</v>
      </c>
      <c r="F21" s="308"/>
      <c r="G21" s="308"/>
      <c r="H21" s="308"/>
      <c r="I21" s="308"/>
      <c r="J21" s="308"/>
      <c r="K21" s="308"/>
      <c r="L21" s="309"/>
      <c r="M21" s="310"/>
      <c r="N21" s="138" t="s">
        <v>282</v>
      </c>
    </row>
    <row r="22" spans="1:14" ht="15.75">
      <c r="A22" s="308"/>
      <c r="B22" s="308"/>
      <c r="C22" s="308"/>
      <c r="D22" s="307"/>
      <c r="E22" s="308"/>
      <c r="F22" s="308"/>
      <c r="G22" s="308"/>
      <c r="H22" s="308"/>
      <c r="I22" s="308"/>
      <c r="J22" s="308"/>
      <c r="K22" s="308"/>
      <c r="L22" s="309"/>
      <c r="M22" s="308"/>
      <c r="N22" s="308"/>
    </row>
    <row r="23" spans="1:14" ht="15.75">
      <c r="A23" s="479" t="s">
        <v>137</v>
      </c>
      <c r="B23" s="487" t="s">
        <v>4</v>
      </c>
      <c r="C23" s="487" t="s">
        <v>5</v>
      </c>
      <c r="D23" s="479" t="s">
        <v>6</v>
      </c>
      <c r="E23" s="487" t="s">
        <v>7</v>
      </c>
      <c r="F23" s="499" t="s">
        <v>157</v>
      </c>
      <c r="G23" s="492"/>
      <c r="H23" s="492"/>
      <c r="I23" s="492"/>
      <c r="J23" s="492"/>
      <c r="K23" s="491"/>
      <c r="L23" s="327"/>
      <c r="M23" s="477" t="s">
        <v>158</v>
      </c>
      <c r="N23" s="479" t="s">
        <v>140</v>
      </c>
    </row>
    <row r="24" spans="1:14" ht="15.75">
      <c r="A24" s="486"/>
      <c r="B24" s="488"/>
      <c r="C24" s="488"/>
      <c r="D24" s="486"/>
      <c r="E24" s="488"/>
      <c r="F24" s="143" t="s">
        <v>159</v>
      </c>
      <c r="G24" s="142" t="s">
        <v>160</v>
      </c>
      <c r="H24" s="142" t="s">
        <v>161</v>
      </c>
      <c r="I24" s="143" t="s">
        <v>162</v>
      </c>
      <c r="J24" s="143" t="s">
        <v>163</v>
      </c>
      <c r="K24" s="143" t="s">
        <v>164</v>
      </c>
      <c r="L24" s="327"/>
      <c r="M24" s="478"/>
      <c r="N24" s="478"/>
    </row>
    <row r="25" spans="1:14" ht="15.75">
      <c r="A25" s="282">
        <v>157</v>
      </c>
      <c r="B25" s="304" t="s">
        <v>300</v>
      </c>
      <c r="C25" s="304" t="s">
        <v>280</v>
      </c>
      <c r="D25" s="304">
        <v>2002</v>
      </c>
      <c r="E25" s="304" t="s">
        <v>281</v>
      </c>
      <c r="F25" s="306">
        <v>4.96</v>
      </c>
      <c r="G25" s="311">
        <v>5.16</v>
      </c>
      <c r="H25" s="311">
        <v>5.24</v>
      </c>
      <c r="I25" s="312">
        <v>5.29</v>
      </c>
      <c r="J25" s="312">
        <v>5.23</v>
      </c>
      <c r="K25" s="312">
        <v>3.27</v>
      </c>
      <c r="L25" s="313"/>
      <c r="M25" s="129">
        <v>5.29</v>
      </c>
      <c r="N25" s="282">
        <v>1</v>
      </c>
    </row>
    <row r="26" spans="1:14" ht="15.75">
      <c r="A26" s="279">
        <v>147</v>
      </c>
      <c r="B26" s="280" t="s">
        <v>302</v>
      </c>
      <c r="C26" s="280" t="s">
        <v>102</v>
      </c>
      <c r="D26" s="281">
        <v>2002</v>
      </c>
      <c r="E26" s="280" t="s">
        <v>303</v>
      </c>
      <c r="F26" s="306" t="s">
        <v>165</v>
      </c>
      <c r="G26" s="311">
        <v>2.7</v>
      </c>
      <c r="H26" s="311">
        <v>2.92</v>
      </c>
      <c r="I26" s="312">
        <v>4.1100000000000003</v>
      </c>
      <c r="J26" s="312">
        <v>4.3</v>
      </c>
      <c r="K26" s="312">
        <v>4.28</v>
      </c>
      <c r="L26" s="313"/>
      <c r="M26" s="129">
        <v>4.3</v>
      </c>
      <c r="N26" s="282">
        <v>2</v>
      </c>
    </row>
    <row r="27" spans="1:14" ht="15.75">
      <c r="A27" s="279">
        <v>60</v>
      </c>
      <c r="B27" s="297" t="s">
        <v>310</v>
      </c>
      <c r="C27" s="297" t="s">
        <v>311</v>
      </c>
      <c r="D27" s="281">
        <v>2002</v>
      </c>
      <c r="E27" s="280" t="s">
        <v>111</v>
      </c>
      <c r="F27" s="306">
        <v>4.03</v>
      </c>
      <c r="G27" s="311">
        <v>4.18</v>
      </c>
      <c r="H27" s="311">
        <v>4.28</v>
      </c>
      <c r="I27" s="306" t="s">
        <v>165</v>
      </c>
      <c r="J27" s="312">
        <v>4.24</v>
      </c>
      <c r="K27" s="312">
        <v>4.25</v>
      </c>
      <c r="L27" s="313"/>
      <c r="M27" s="129">
        <v>4.28</v>
      </c>
      <c r="N27" s="282">
        <v>3</v>
      </c>
    </row>
    <row r="28" spans="1:14" ht="15.75">
      <c r="A28" s="279">
        <v>128</v>
      </c>
      <c r="B28" s="280" t="s">
        <v>312</v>
      </c>
      <c r="C28" s="280" t="s">
        <v>313</v>
      </c>
      <c r="D28" s="344">
        <v>2002</v>
      </c>
      <c r="E28" s="280" t="s">
        <v>23</v>
      </c>
      <c r="F28" s="306">
        <v>3.98</v>
      </c>
      <c r="G28" s="311">
        <v>4.12</v>
      </c>
      <c r="H28" s="311">
        <v>4.2699999999999996</v>
      </c>
      <c r="I28" s="312">
        <v>3.66</v>
      </c>
      <c r="J28" s="312">
        <v>4.1100000000000003</v>
      </c>
      <c r="K28" s="312">
        <v>4.09</v>
      </c>
      <c r="L28" s="313"/>
      <c r="M28" s="129">
        <v>4.2699999999999996</v>
      </c>
      <c r="N28" s="282">
        <v>4</v>
      </c>
    </row>
    <row r="29" spans="1:14" ht="15.75">
      <c r="A29" s="279">
        <v>127</v>
      </c>
      <c r="B29" s="280" t="s">
        <v>298</v>
      </c>
      <c r="C29" s="280" t="s">
        <v>301</v>
      </c>
      <c r="D29" s="344">
        <v>2002</v>
      </c>
      <c r="E29" s="280" t="s">
        <v>23</v>
      </c>
      <c r="F29" s="306">
        <v>3.71</v>
      </c>
      <c r="G29" s="311">
        <v>3.94</v>
      </c>
      <c r="H29" s="311">
        <v>3.18</v>
      </c>
      <c r="I29" s="312">
        <v>4.03</v>
      </c>
      <c r="J29" s="312">
        <v>3.99</v>
      </c>
      <c r="K29" s="312">
        <v>3.81</v>
      </c>
      <c r="L29" s="313"/>
      <c r="M29" s="129">
        <v>4.03</v>
      </c>
      <c r="N29" s="282">
        <v>5</v>
      </c>
    </row>
    <row r="30" spans="1:14" ht="15.75">
      <c r="A30" s="279">
        <v>59</v>
      </c>
      <c r="B30" s="280" t="s">
        <v>304</v>
      </c>
      <c r="C30" s="280" t="s">
        <v>305</v>
      </c>
      <c r="D30" s="281">
        <v>2002</v>
      </c>
      <c r="E30" s="280" t="s">
        <v>111</v>
      </c>
      <c r="F30" s="306">
        <v>3.32</v>
      </c>
      <c r="G30" s="306" t="s">
        <v>165</v>
      </c>
      <c r="H30" s="311">
        <v>3.84</v>
      </c>
      <c r="I30" s="312">
        <v>3.74</v>
      </c>
      <c r="J30" s="306" t="s">
        <v>165</v>
      </c>
      <c r="K30" s="306" t="s">
        <v>165</v>
      </c>
      <c r="L30" s="313"/>
      <c r="M30" s="129">
        <v>3.84</v>
      </c>
      <c r="N30" s="282">
        <v>6</v>
      </c>
    </row>
    <row r="31" spans="1:14" ht="15.75">
      <c r="A31" s="279">
        <v>129</v>
      </c>
      <c r="B31" s="280" t="s">
        <v>312</v>
      </c>
      <c r="C31" s="280" t="s">
        <v>102</v>
      </c>
      <c r="D31" s="281">
        <v>2002</v>
      </c>
      <c r="E31" s="280" t="s">
        <v>23</v>
      </c>
      <c r="F31" s="306">
        <v>3.18</v>
      </c>
      <c r="G31" s="311">
        <v>2.35</v>
      </c>
      <c r="H31" s="311">
        <v>2.85</v>
      </c>
      <c r="I31" s="312">
        <v>3.33</v>
      </c>
      <c r="J31" s="312">
        <v>3.52</v>
      </c>
      <c r="K31" s="312">
        <v>3.71</v>
      </c>
      <c r="L31" s="313"/>
      <c r="M31" s="129">
        <v>3.71</v>
      </c>
      <c r="N31" s="282">
        <v>7</v>
      </c>
    </row>
    <row r="32" spans="1:14" ht="15.75">
      <c r="A32" s="279">
        <v>61</v>
      </c>
      <c r="B32" s="280" t="s">
        <v>306</v>
      </c>
      <c r="C32" s="280" t="s">
        <v>307</v>
      </c>
      <c r="D32" s="281">
        <v>2002</v>
      </c>
      <c r="E32" s="280" t="s">
        <v>111</v>
      </c>
      <c r="F32" s="306">
        <v>2.97</v>
      </c>
      <c r="G32" s="311">
        <v>3.34</v>
      </c>
      <c r="H32" s="311">
        <v>3.49</v>
      </c>
      <c r="I32" s="312">
        <v>3.48</v>
      </c>
      <c r="J32" s="312">
        <v>3.02</v>
      </c>
      <c r="K32" s="306" t="s">
        <v>165</v>
      </c>
      <c r="L32" s="313"/>
      <c r="M32" s="129">
        <v>3.49</v>
      </c>
      <c r="N32" s="282">
        <v>8</v>
      </c>
    </row>
    <row r="34" spans="1:14" ht="18.75">
      <c r="A34" s="204"/>
      <c r="B34" s="314"/>
      <c r="C34" s="204"/>
      <c r="D34" s="315"/>
      <c r="E34" s="207" t="s">
        <v>261</v>
      </c>
      <c r="F34" s="316"/>
      <c r="G34" s="317"/>
      <c r="H34" s="316"/>
      <c r="I34" s="318"/>
      <c r="J34" s="316"/>
      <c r="K34" s="316"/>
      <c r="L34" s="318"/>
      <c r="M34" s="318"/>
      <c r="N34" s="138" t="s">
        <v>314</v>
      </c>
    </row>
    <row r="35" spans="1:14" ht="15.75">
      <c r="A35" s="316"/>
      <c r="B35" s="316"/>
      <c r="C35" s="316"/>
      <c r="D35" s="346"/>
      <c r="E35" s="316"/>
      <c r="F35" s="316"/>
      <c r="G35" s="316"/>
      <c r="H35" s="316"/>
      <c r="I35" s="316"/>
      <c r="J35" s="316"/>
      <c r="K35" s="316"/>
      <c r="L35" s="316"/>
      <c r="M35" s="316"/>
      <c r="N35" s="316"/>
    </row>
    <row r="36" spans="1:14" ht="15.75" customHeight="1">
      <c r="A36" s="509" t="s">
        <v>137</v>
      </c>
      <c r="B36" s="511" t="s">
        <v>4</v>
      </c>
      <c r="C36" s="511" t="s">
        <v>5</v>
      </c>
      <c r="D36" s="509" t="s">
        <v>6</v>
      </c>
      <c r="E36" s="511" t="s">
        <v>7</v>
      </c>
      <c r="F36" s="554" t="s">
        <v>157</v>
      </c>
      <c r="G36" s="555"/>
      <c r="H36" s="555"/>
      <c r="I36" s="555"/>
      <c r="J36" s="555"/>
      <c r="K36" s="556"/>
      <c r="L36" s="216"/>
      <c r="M36" s="518" t="s">
        <v>158</v>
      </c>
      <c r="N36" s="473" t="s">
        <v>140</v>
      </c>
    </row>
    <row r="37" spans="1:14" ht="15.75">
      <c r="A37" s="510"/>
      <c r="B37" s="512"/>
      <c r="C37" s="512"/>
      <c r="D37" s="510"/>
      <c r="E37" s="512"/>
      <c r="F37" s="217" t="s">
        <v>159</v>
      </c>
      <c r="G37" s="218" t="s">
        <v>160</v>
      </c>
      <c r="H37" s="218" t="s">
        <v>161</v>
      </c>
      <c r="I37" s="162" t="s">
        <v>162</v>
      </c>
      <c r="J37" s="163" t="s">
        <v>163</v>
      </c>
      <c r="K37" s="219" t="s">
        <v>164</v>
      </c>
      <c r="L37" s="216"/>
      <c r="M37" s="519"/>
      <c r="N37" s="473"/>
    </row>
    <row r="38" spans="1:14" ht="15.75">
      <c r="A38" s="279">
        <v>147</v>
      </c>
      <c r="B38" s="280" t="s">
        <v>302</v>
      </c>
      <c r="C38" s="280" t="s">
        <v>102</v>
      </c>
      <c r="D38" s="281">
        <v>2002</v>
      </c>
      <c r="E38" s="280" t="s">
        <v>303</v>
      </c>
      <c r="F38" s="306">
        <v>23.21</v>
      </c>
      <c r="G38" s="306">
        <v>25.01</v>
      </c>
      <c r="H38" s="306">
        <v>24.33</v>
      </c>
      <c r="I38" s="306">
        <v>27.59</v>
      </c>
      <c r="J38" s="306">
        <v>26.82</v>
      </c>
      <c r="K38" s="306">
        <v>26.39</v>
      </c>
      <c r="L38" s="338"/>
      <c r="M38" s="129">
        <v>27.59</v>
      </c>
      <c r="N38" s="282">
        <v>1</v>
      </c>
    </row>
    <row r="39" spans="1:14" ht="15.75">
      <c r="A39" s="282">
        <v>157</v>
      </c>
      <c r="B39" s="304" t="s">
        <v>300</v>
      </c>
      <c r="C39" s="304" t="s">
        <v>280</v>
      </c>
      <c r="D39" s="304">
        <v>2002</v>
      </c>
      <c r="E39" s="304" t="s">
        <v>281</v>
      </c>
      <c r="F39" s="306">
        <v>25.89</v>
      </c>
      <c r="G39" s="306">
        <v>27.31</v>
      </c>
      <c r="H39" s="306">
        <v>25.2</v>
      </c>
      <c r="I39" s="306">
        <v>26.03</v>
      </c>
      <c r="J39" s="306">
        <v>27.02</v>
      </c>
      <c r="K39" s="306">
        <v>26.56</v>
      </c>
      <c r="L39" s="338"/>
      <c r="M39" s="129">
        <v>27.31</v>
      </c>
      <c r="N39" s="282">
        <v>2</v>
      </c>
    </row>
    <row r="40" spans="1:14" ht="15.75">
      <c r="A40" s="279">
        <v>128</v>
      </c>
      <c r="B40" s="280" t="s">
        <v>312</v>
      </c>
      <c r="C40" s="280" t="s">
        <v>313</v>
      </c>
      <c r="D40" s="344">
        <v>2002</v>
      </c>
      <c r="E40" s="280" t="s">
        <v>23</v>
      </c>
      <c r="F40" s="306">
        <v>20.5</v>
      </c>
      <c r="G40" s="306">
        <v>17.46</v>
      </c>
      <c r="H40" s="306">
        <v>17.78</v>
      </c>
      <c r="I40" s="306">
        <v>17.13</v>
      </c>
      <c r="J40" s="306">
        <v>13.8</v>
      </c>
      <c r="K40" s="306">
        <v>14.47</v>
      </c>
      <c r="L40" s="338"/>
      <c r="M40" s="129">
        <v>20.5</v>
      </c>
      <c r="N40" s="282">
        <v>3</v>
      </c>
    </row>
    <row r="41" spans="1:14" ht="15.75">
      <c r="A41" s="279">
        <v>60</v>
      </c>
      <c r="B41" s="297" t="s">
        <v>310</v>
      </c>
      <c r="C41" s="297" t="s">
        <v>311</v>
      </c>
      <c r="D41" s="281">
        <v>2002</v>
      </c>
      <c r="E41" s="280" t="s">
        <v>111</v>
      </c>
      <c r="F41" s="306">
        <v>17.71</v>
      </c>
      <c r="G41" s="306">
        <v>17.04</v>
      </c>
      <c r="H41" s="306">
        <v>17.989999999999998</v>
      </c>
      <c r="I41" s="306">
        <v>15.55</v>
      </c>
      <c r="J41" s="306">
        <v>16.809999999999999</v>
      </c>
      <c r="K41" s="306">
        <v>17.61</v>
      </c>
      <c r="L41" s="338"/>
      <c r="M41" s="129">
        <v>17.989999999999998</v>
      </c>
      <c r="N41" s="282">
        <v>4</v>
      </c>
    </row>
    <row r="42" spans="1:14" ht="15.75">
      <c r="A42" s="279">
        <v>129</v>
      </c>
      <c r="B42" s="280" t="s">
        <v>312</v>
      </c>
      <c r="C42" s="280" t="s">
        <v>102</v>
      </c>
      <c r="D42" s="281">
        <v>2002</v>
      </c>
      <c r="E42" s="280" t="s">
        <v>23</v>
      </c>
      <c r="F42" s="306">
        <v>15.77</v>
      </c>
      <c r="G42" s="306">
        <v>14.12</v>
      </c>
      <c r="H42" s="306">
        <v>14.19</v>
      </c>
      <c r="I42" s="306" t="s">
        <v>165</v>
      </c>
      <c r="J42" s="306" t="s">
        <v>165</v>
      </c>
      <c r="K42" s="306" t="s">
        <v>165</v>
      </c>
      <c r="L42" s="338"/>
      <c r="M42" s="129">
        <v>15.77</v>
      </c>
      <c r="N42" s="282">
        <v>5</v>
      </c>
    </row>
    <row r="44" spans="1:14" ht="18.75">
      <c r="A44" s="181"/>
      <c r="B44" s="153"/>
      <c r="C44" s="181"/>
      <c r="D44" s="155"/>
      <c r="E44" s="182" t="s">
        <v>170</v>
      </c>
      <c r="F44" s="153"/>
      <c r="G44" s="320" t="s">
        <v>283</v>
      </c>
      <c r="H44" s="184"/>
    </row>
    <row r="45" spans="1:14" ht="15.75">
      <c r="A45" s="153"/>
      <c r="B45" s="153"/>
      <c r="C45" s="153"/>
      <c r="D45" s="185"/>
      <c r="E45" s="153"/>
      <c r="F45" s="153"/>
      <c r="G45" s="186"/>
      <c r="H45" s="153"/>
      <c r="I45" s="153"/>
    </row>
    <row r="46" spans="1:14">
      <c r="A46" s="466" t="s">
        <v>137</v>
      </c>
      <c r="B46" s="468" t="s">
        <v>4</v>
      </c>
      <c r="C46" s="468" t="s">
        <v>5</v>
      </c>
      <c r="D46" s="466" t="s">
        <v>6</v>
      </c>
      <c r="E46" s="468" t="s">
        <v>7</v>
      </c>
      <c r="F46" s="470" t="s">
        <v>13</v>
      </c>
      <c r="G46" s="466" t="s">
        <v>140</v>
      </c>
    </row>
    <row r="47" spans="1:14">
      <c r="A47" s="467"/>
      <c r="B47" s="469"/>
      <c r="C47" s="469"/>
      <c r="D47" s="467"/>
      <c r="E47" s="469"/>
      <c r="F47" s="471"/>
      <c r="G47" s="467"/>
    </row>
    <row r="48" spans="1:14" ht="15.75">
      <c r="A48" s="282">
        <v>60</v>
      </c>
      <c r="B48" s="280" t="s">
        <v>310</v>
      </c>
      <c r="C48" s="280" t="s">
        <v>311</v>
      </c>
      <c r="D48" s="281">
        <v>2002</v>
      </c>
      <c r="E48" s="280" t="s">
        <v>111</v>
      </c>
      <c r="F48" s="283">
        <v>1.7252314814814815E-3</v>
      </c>
      <c r="G48" s="282">
        <v>1</v>
      </c>
    </row>
    <row r="49" spans="1:7" ht="15.75">
      <c r="A49" s="279">
        <v>128</v>
      </c>
      <c r="B49" s="280" t="s">
        <v>312</v>
      </c>
      <c r="C49" s="280" t="s">
        <v>313</v>
      </c>
      <c r="D49" s="344">
        <v>2002</v>
      </c>
      <c r="E49" s="280" t="s">
        <v>23</v>
      </c>
      <c r="F49" s="283">
        <v>1.8916666666666667E-3</v>
      </c>
      <c r="G49" s="282">
        <v>2</v>
      </c>
    </row>
    <row r="50" spans="1:7" ht="15.75">
      <c r="A50" s="279">
        <v>129</v>
      </c>
      <c r="B50" s="280" t="s">
        <v>312</v>
      </c>
      <c r="C50" s="280" t="s">
        <v>102</v>
      </c>
      <c r="D50" s="281">
        <v>2002</v>
      </c>
      <c r="E50" s="280" t="s">
        <v>23</v>
      </c>
      <c r="F50" s="283">
        <v>2.2050925925925923E-3</v>
      </c>
      <c r="G50" s="282">
        <v>3</v>
      </c>
    </row>
    <row r="51" spans="1:7" ht="6" customHeight="1">
      <c r="A51" s="134"/>
      <c r="B51" s="134"/>
      <c r="C51" s="134"/>
      <c r="D51" s="155"/>
      <c r="E51" s="134"/>
      <c r="F51" s="134"/>
      <c r="G51" s="134"/>
    </row>
    <row r="52" spans="1:7" ht="15.75">
      <c r="A52" s="279">
        <v>130</v>
      </c>
      <c r="B52" s="280" t="s">
        <v>315</v>
      </c>
      <c r="C52" s="280" t="s">
        <v>316</v>
      </c>
      <c r="D52" s="281">
        <v>2001</v>
      </c>
      <c r="E52" s="280" t="s">
        <v>23</v>
      </c>
      <c r="F52" s="283">
        <v>2.3342592592592594E-3</v>
      </c>
      <c r="G52" s="151" t="s">
        <v>299</v>
      </c>
    </row>
    <row r="53" spans="1:7" ht="15.75">
      <c r="A53" s="279">
        <v>133</v>
      </c>
      <c r="B53" s="280" t="s">
        <v>317</v>
      </c>
      <c r="C53" s="280" t="s">
        <v>318</v>
      </c>
      <c r="D53" s="281">
        <v>2000</v>
      </c>
      <c r="E53" s="280" t="s">
        <v>23</v>
      </c>
      <c r="F53" s="283">
        <v>2.0398148148148146E-3</v>
      </c>
      <c r="G53" s="151" t="s">
        <v>299</v>
      </c>
    </row>
  </sheetData>
  <mergeCells count="35">
    <mergeCell ref="E3:E4"/>
    <mergeCell ref="F3:H3"/>
    <mergeCell ref="F14:H14"/>
    <mergeCell ref="A23:A24"/>
    <mergeCell ref="B23:B24"/>
    <mergeCell ref="C23:C24"/>
    <mergeCell ref="D23:D24"/>
    <mergeCell ref="E23:E24"/>
    <mergeCell ref="A14:A15"/>
    <mergeCell ref="B14:B15"/>
    <mergeCell ref="C14:C15"/>
    <mergeCell ref="D14:D15"/>
    <mergeCell ref="E14:E15"/>
    <mergeCell ref="A3:A4"/>
    <mergeCell ref="B3:B4"/>
    <mergeCell ref="C3:C4"/>
    <mergeCell ref="D3:D4"/>
    <mergeCell ref="A36:A37"/>
    <mergeCell ref="B36:B37"/>
    <mergeCell ref="C36:C37"/>
    <mergeCell ref="D36:D37"/>
    <mergeCell ref="E36:E37"/>
    <mergeCell ref="N36:N37"/>
    <mergeCell ref="F36:K36"/>
    <mergeCell ref="M36:M37"/>
    <mergeCell ref="F23:K23"/>
    <mergeCell ref="M23:M24"/>
    <mergeCell ref="N23:N24"/>
    <mergeCell ref="G46:G47"/>
    <mergeCell ref="A46:A47"/>
    <mergeCell ref="B46:B47"/>
    <mergeCell ref="C46:C47"/>
    <mergeCell ref="D46:D47"/>
    <mergeCell ref="E46:E47"/>
    <mergeCell ref="F46:F47"/>
  </mergeCells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5"/>
  <sheetViews>
    <sheetView workbookViewId="0">
      <selection activeCell="T1" sqref="T1"/>
    </sheetView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4" width="4.7109375" customWidth="1"/>
    <col min="15" max="15" width="3.140625" customWidth="1"/>
    <col min="16" max="19" width="7.7109375" customWidth="1"/>
  </cols>
  <sheetData>
    <row r="1" spans="1:20" ht="18.75">
      <c r="A1" s="205"/>
      <c r="B1" s="205"/>
      <c r="C1" s="191"/>
      <c r="D1" s="206"/>
      <c r="E1" s="205"/>
      <c r="F1" s="205"/>
      <c r="G1" s="205"/>
      <c r="H1" s="207" t="s">
        <v>190</v>
      </c>
      <c r="I1" s="205"/>
      <c r="J1" s="205"/>
      <c r="K1" s="205"/>
      <c r="L1" s="328" t="s">
        <v>284</v>
      </c>
      <c r="M1" s="205"/>
      <c r="N1" s="205"/>
      <c r="O1" s="209"/>
      <c r="P1" s="205"/>
      <c r="Q1" s="210"/>
      <c r="R1" s="211"/>
      <c r="S1" s="138" t="s">
        <v>285</v>
      </c>
    </row>
    <row r="2" spans="1:20" ht="15.75">
      <c r="A2" s="205"/>
      <c r="B2" s="205"/>
      <c r="C2" s="205"/>
      <c r="D2" s="206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20" ht="15.75" customHeight="1">
      <c r="A3" s="529" t="s">
        <v>137</v>
      </c>
      <c r="B3" s="547" t="s">
        <v>4</v>
      </c>
      <c r="C3" s="547" t="s">
        <v>5</v>
      </c>
      <c r="D3" s="529" t="s">
        <v>6</v>
      </c>
      <c r="E3" s="547" t="s">
        <v>7</v>
      </c>
      <c r="F3" s="524" t="s">
        <v>193</v>
      </c>
      <c r="G3" s="525"/>
      <c r="H3" s="525"/>
      <c r="I3" s="525"/>
      <c r="J3" s="525"/>
      <c r="K3" s="525"/>
      <c r="L3" s="525"/>
      <c r="M3" s="525"/>
      <c r="N3" s="526"/>
      <c r="O3" s="205"/>
      <c r="P3" s="527" t="s">
        <v>194</v>
      </c>
      <c r="Q3" s="527" t="s">
        <v>195</v>
      </c>
      <c r="R3" s="527" t="s">
        <v>196</v>
      </c>
      <c r="S3" s="529" t="s">
        <v>140</v>
      </c>
    </row>
    <row r="4" spans="1:20" ht="15" customHeight="1">
      <c r="A4" s="530"/>
      <c r="B4" s="548"/>
      <c r="C4" s="548"/>
      <c r="D4" s="530"/>
      <c r="E4" s="548"/>
      <c r="F4" s="329">
        <v>1.1000000000000001</v>
      </c>
      <c r="G4" s="330">
        <v>1.1499999999999999</v>
      </c>
      <c r="H4" s="330">
        <v>1.2</v>
      </c>
      <c r="I4" s="329">
        <v>1.25</v>
      </c>
      <c r="J4" s="330">
        <v>1.3</v>
      </c>
      <c r="K4" s="330">
        <v>1.35</v>
      </c>
      <c r="L4" s="329">
        <v>1.4</v>
      </c>
      <c r="M4" s="330">
        <v>1.43</v>
      </c>
      <c r="N4" s="330">
        <v>1.46</v>
      </c>
      <c r="O4" s="205"/>
      <c r="P4" s="528"/>
      <c r="Q4" s="528"/>
      <c r="R4" s="528"/>
      <c r="S4" s="530"/>
    </row>
    <row r="5" spans="1:20" ht="15.75">
      <c r="A5" s="279">
        <v>36</v>
      </c>
      <c r="B5" s="280" t="s">
        <v>308</v>
      </c>
      <c r="C5" s="280" t="s">
        <v>241</v>
      </c>
      <c r="D5" s="281">
        <v>2002</v>
      </c>
      <c r="E5" s="280" t="s">
        <v>42</v>
      </c>
      <c r="F5" s="332" t="s">
        <v>197</v>
      </c>
      <c r="G5" s="332" t="s">
        <v>197</v>
      </c>
      <c r="H5" s="332" t="s">
        <v>197</v>
      </c>
      <c r="I5" s="332" t="s">
        <v>197</v>
      </c>
      <c r="J5" s="151" t="s">
        <v>198</v>
      </c>
      <c r="K5" s="333" t="s">
        <v>200</v>
      </c>
      <c r="L5" s="347"/>
      <c r="M5" s="347"/>
      <c r="N5" s="347"/>
      <c r="O5" s="349"/>
      <c r="P5" s="306">
        <v>1.3</v>
      </c>
      <c r="Q5" s="347">
        <v>1</v>
      </c>
      <c r="R5" s="347">
        <v>0</v>
      </c>
      <c r="S5" s="347">
        <v>1</v>
      </c>
      <c r="T5" s="348"/>
    </row>
  </sheetData>
  <mergeCells count="10">
    <mergeCell ref="P3:P4"/>
    <mergeCell ref="Q3:Q4"/>
    <mergeCell ref="R3:R4"/>
    <mergeCell ref="S3:S4"/>
    <mergeCell ref="A3:A4"/>
    <mergeCell ref="B3:B4"/>
    <mergeCell ref="C3:C4"/>
    <mergeCell ref="D3:D4"/>
    <mergeCell ref="E3:E4"/>
    <mergeCell ref="F3:N3"/>
  </mergeCells>
  <pageMargins left="0.7" right="0.7" top="0.78740157499999996" bottom="0.78740157499999996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5"/>
  <sheetViews>
    <sheetView workbookViewId="0">
      <selection activeCell="J1" sqref="J1"/>
    </sheetView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1" width="7.7109375" customWidth="1"/>
    <col min="12" max="12" width="3.140625" customWidth="1"/>
    <col min="14" max="14" width="8.7109375" customWidth="1"/>
  </cols>
  <sheetData>
    <row r="1" spans="1:14" ht="18.75">
      <c r="A1" s="358" t="s">
        <v>333</v>
      </c>
      <c r="B1" s="116"/>
      <c r="C1" s="50" t="s">
        <v>328</v>
      </c>
      <c r="D1" s="346"/>
      <c r="E1" s="207" t="s">
        <v>329</v>
      </c>
      <c r="F1" s="316"/>
      <c r="G1" s="317"/>
      <c r="H1" s="316"/>
      <c r="I1" s="318"/>
      <c r="J1" s="316"/>
      <c r="K1" s="316"/>
      <c r="L1" s="318"/>
      <c r="M1" s="318"/>
      <c r="N1" s="138" t="s">
        <v>330</v>
      </c>
    </row>
    <row r="2" spans="1:14" ht="1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15" customHeight="1">
      <c r="A3" s="473" t="s">
        <v>137</v>
      </c>
      <c r="B3" s="481" t="s">
        <v>4</v>
      </c>
      <c r="C3" s="481" t="s">
        <v>5</v>
      </c>
      <c r="D3" s="473" t="s">
        <v>6</v>
      </c>
      <c r="E3" s="481" t="s">
        <v>7</v>
      </c>
      <c r="F3" s="474" t="s">
        <v>157</v>
      </c>
      <c r="G3" s="475"/>
      <c r="H3" s="475"/>
      <c r="I3" s="475"/>
      <c r="J3" s="475"/>
      <c r="K3" s="476"/>
      <c r="L3" s="158"/>
      <c r="M3" s="472" t="s">
        <v>158</v>
      </c>
      <c r="N3" s="473" t="s">
        <v>140</v>
      </c>
    </row>
    <row r="4" spans="1:14" ht="15.75">
      <c r="A4" s="480"/>
      <c r="B4" s="482"/>
      <c r="C4" s="482"/>
      <c r="D4" s="480"/>
      <c r="E4" s="482"/>
      <c r="F4" s="159" t="s">
        <v>159</v>
      </c>
      <c r="G4" s="160" t="s">
        <v>160</v>
      </c>
      <c r="H4" s="161" t="s">
        <v>161</v>
      </c>
      <c r="I4" s="162" t="s">
        <v>162</v>
      </c>
      <c r="J4" s="163" t="s">
        <v>163</v>
      </c>
      <c r="K4" s="163" t="s">
        <v>164</v>
      </c>
      <c r="L4" s="158"/>
      <c r="M4" s="472"/>
      <c r="N4" s="473"/>
    </row>
    <row r="5" spans="1:14" ht="15.75">
      <c r="A5" s="279">
        <v>16</v>
      </c>
      <c r="B5" s="356" t="s">
        <v>331</v>
      </c>
      <c r="C5" s="356" t="s">
        <v>332</v>
      </c>
      <c r="D5" s="281">
        <v>2001</v>
      </c>
      <c r="E5" s="356" t="s">
        <v>28</v>
      </c>
      <c r="F5" s="306">
        <v>28.96</v>
      </c>
      <c r="G5" s="306" t="s">
        <v>165</v>
      </c>
      <c r="H5" s="306">
        <v>24.82</v>
      </c>
      <c r="I5" s="306" t="s">
        <v>165</v>
      </c>
      <c r="J5" s="306">
        <v>28.07</v>
      </c>
      <c r="K5" s="306" t="s">
        <v>165</v>
      </c>
      <c r="L5" s="338"/>
      <c r="M5" s="129">
        <v>28.96</v>
      </c>
      <c r="N5" s="282">
        <v>1</v>
      </c>
    </row>
  </sheetData>
  <mergeCells count="8">
    <mergeCell ref="M3:M4"/>
    <mergeCell ref="N3:N4"/>
    <mergeCell ref="F3:K3"/>
    <mergeCell ref="A3:A4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E1" sqref="E1"/>
    </sheetView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1" width="7.7109375" customWidth="1"/>
    <col min="12" max="12" width="2.7109375" customWidth="1"/>
    <col min="13" max="17" width="7.7109375" customWidth="1"/>
    <col min="18" max="18" width="1.5703125" customWidth="1"/>
  </cols>
  <sheetData>
    <row r="1" spans="1:20" ht="18.75">
      <c r="A1" s="287" t="s">
        <v>327</v>
      </c>
      <c r="B1" s="350"/>
      <c r="C1" s="287" t="s">
        <v>328</v>
      </c>
      <c r="D1" s="194"/>
      <c r="E1" s="197" t="s">
        <v>334</v>
      </c>
      <c r="F1" s="192"/>
      <c r="G1" s="192"/>
      <c r="H1" s="359" t="s">
        <v>335</v>
      </c>
      <c r="I1" s="201"/>
    </row>
    <row r="2" spans="1:20" ht="15.75">
      <c r="A2" s="192"/>
      <c r="B2" s="192"/>
      <c r="C2" s="192"/>
      <c r="D2" s="195"/>
      <c r="E2" s="192"/>
      <c r="F2" s="192"/>
      <c r="G2" s="192"/>
      <c r="H2" s="192"/>
      <c r="I2" s="202"/>
      <c r="J2" s="192"/>
    </row>
    <row r="3" spans="1:20" ht="15.75">
      <c r="A3" s="520" t="s">
        <v>137</v>
      </c>
      <c r="B3" s="522" t="s">
        <v>4</v>
      </c>
      <c r="C3" s="522" t="s">
        <v>5</v>
      </c>
      <c r="D3" s="520" t="s">
        <v>6</v>
      </c>
      <c r="E3" s="522" t="s">
        <v>7</v>
      </c>
      <c r="F3" s="559" t="s">
        <v>138</v>
      </c>
      <c r="G3" s="560"/>
      <c r="H3" s="561"/>
    </row>
    <row r="4" spans="1:20" ht="15.75">
      <c r="A4" s="521"/>
      <c r="B4" s="523"/>
      <c r="C4" s="523"/>
      <c r="D4" s="521"/>
      <c r="E4" s="523"/>
      <c r="F4" s="321" t="s">
        <v>139</v>
      </c>
      <c r="G4" s="203" t="s">
        <v>13</v>
      </c>
      <c r="H4" s="200" t="s">
        <v>140</v>
      </c>
    </row>
    <row r="5" spans="1:20" ht="15.75">
      <c r="A5" s="279">
        <v>38</v>
      </c>
      <c r="B5" s="297" t="s">
        <v>325</v>
      </c>
      <c r="C5" s="297" t="s">
        <v>326</v>
      </c>
      <c r="D5" s="281">
        <v>2001</v>
      </c>
      <c r="E5" s="280" t="s">
        <v>42</v>
      </c>
      <c r="F5" s="305">
        <v>-1.1000000000000001</v>
      </c>
      <c r="G5" s="282">
        <v>13.36</v>
      </c>
      <c r="H5" s="282">
        <v>1</v>
      </c>
    </row>
    <row r="6" spans="1:20" ht="15.75">
      <c r="A6" s="279">
        <v>130</v>
      </c>
      <c r="B6" s="280" t="s">
        <v>315</v>
      </c>
      <c r="C6" s="297" t="s">
        <v>316</v>
      </c>
      <c r="D6" s="281">
        <v>2001</v>
      </c>
      <c r="E6" s="280" t="s">
        <v>23</v>
      </c>
      <c r="F6" s="305">
        <v>-1.1000000000000001</v>
      </c>
      <c r="G6" s="282">
        <v>17.36</v>
      </c>
      <c r="H6" s="282">
        <v>2</v>
      </c>
    </row>
    <row r="8" spans="1:20" ht="18.75">
      <c r="D8" s="351"/>
      <c r="E8" s="352" t="s">
        <v>319</v>
      </c>
      <c r="F8" s="350"/>
      <c r="G8" s="350"/>
      <c r="H8" s="273" t="s">
        <v>320</v>
      </c>
    </row>
    <row r="9" spans="1:20" ht="15.75">
      <c r="A9" s="350"/>
      <c r="B9" s="350"/>
      <c r="C9" s="350"/>
      <c r="D9" s="351"/>
      <c r="E9" s="350"/>
      <c r="F9" s="350"/>
      <c r="G9" s="350"/>
      <c r="H9" s="350"/>
    </row>
    <row r="10" spans="1:20" ht="15.75">
      <c r="A10" s="562" t="s">
        <v>137</v>
      </c>
      <c r="B10" s="564" t="s">
        <v>4</v>
      </c>
      <c r="C10" s="564" t="s">
        <v>5</v>
      </c>
      <c r="D10" s="562" t="s">
        <v>6</v>
      </c>
      <c r="E10" s="564" t="s">
        <v>7</v>
      </c>
      <c r="F10" s="559" t="s">
        <v>138</v>
      </c>
      <c r="G10" s="560"/>
      <c r="H10" s="561"/>
    </row>
    <row r="11" spans="1:20" ht="15.75">
      <c r="A11" s="563"/>
      <c r="B11" s="565"/>
      <c r="C11" s="565"/>
      <c r="D11" s="563"/>
      <c r="E11" s="565"/>
      <c r="F11" s="354" t="s">
        <v>139</v>
      </c>
      <c r="G11" s="355" t="s">
        <v>13</v>
      </c>
      <c r="H11" s="353" t="s">
        <v>140</v>
      </c>
    </row>
    <row r="12" spans="1:20" ht="15.75">
      <c r="A12" s="279">
        <v>38</v>
      </c>
      <c r="B12" s="297" t="s">
        <v>325</v>
      </c>
      <c r="C12" s="297" t="s">
        <v>326</v>
      </c>
      <c r="D12" s="281">
        <v>2001</v>
      </c>
      <c r="E12" s="280" t="s">
        <v>42</v>
      </c>
      <c r="F12" s="357">
        <v>-1.8</v>
      </c>
      <c r="G12" s="312">
        <v>13.05</v>
      </c>
      <c r="H12" s="279">
        <v>1</v>
      </c>
    </row>
    <row r="14" spans="1:20" ht="18.75">
      <c r="A14" s="358"/>
      <c r="B14" s="116"/>
      <c r="C14" s="50"/>
      <c r="D14" s="132"/>
      <c r="E14" s="133" t="s">
        <v>166</v>
      </c>
      <c r="F14" s="134"/>
      <c r="G14" s="134"/>
      <c r="H14" s="134"/>
      <c r="I14" s="134"/>
      <c r="J14" s="134"/>
      <c r="K14" s="134"/>
      <c r="L14" s="135"/>
      <c r="M14" s="135"/>
      <c r="N14" s="138" t="s">
        <v>336</v>
      </c>
      <c r="O14" s="134"/>
    </row>
    <row r="15" spans="1:20" ht="15.75">
      <c r="A15" s="308"/>
      <c r="B15" s="308"/>
      <c r="C15" s="308"/>
      <c r="D15" s="307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</row>
    <row r="16" spans="1:20" ht="15.75" customHeight="1">
      <c r="A16" s="486" t="s">
        <v>137</v>
      </c>
      <c r="B16" s="486" t="s">
        <v>4</v>
      </c>
      <c r="C16" s="486" t="s">
        <v>5</v>
      </c>
      <c r="D16" s="486" t="s">
        <v>6</v>
      </c>
      <c r="E16" s="486" t="s">
        <v>7</v>
      </c>
      <c r="F16" s="491" t="s">
        <v>157</v>
      </c>
      <c r="G16" s="491"/>
      <c r="H16" s="491"/>
      <c r="I16" s="491"/>
      <c r="J16" s="491"/>
      <c r="K16" s="500"/>
      <c r="L16" s="416"/>
      <c r="M16" s="478" t="s">
        <v>158</v>
      </c>
      <c r="N16" s="486" t="s">
        <v>140</v>
      </c>
    </row>
    <row r="17" spans="1:18" ht="15.75">
      <c r="A17" s="558"/>
      <c r="B17" s="558"/>
      <c r="C17" s="558"/>
      <c r="D17" s="558"/>
      <c r="E17" s="558"/>
      <c r="F17" s="365" t="s">
        <v>159</v>
      </c>
      <c r="G17" s="142" t="s">
        <v>160</v>
      </c>
      <c r="H17" s="142" t="s">
        <v>161</v>
      </c>
      <c r="I17" s="414" t="s">
        <v>162</v>
      </c>
      <c r="J17" s="414" t="s">
        <v>163</v>
      </c>
      <c r="K17" s="414" t="s">
        <v>164</v>
      </c>
      <c r="L17" s="417"/>
      <c r="M17" s="557"/>
      <c r="N17" s="558"/>
    </row>
    <row r="18" spans="1:18" ht="15.75">
      <c r="A18" s="531"/>
      <c r="B18" s="531"/>
      <c r="C18" s="531"/>
      <c r="D18" s="531"/>
      <c r="E18" s="531"/>
      <c r="F18" s="418" t="s">
        <v>139</v>
      </c>
      <c r="G18" s="364" t="s">
        <v>139</v>
      </c>
      <c r="H18" s="364" t="s">
        <v>139</v>
      </c>
      <c r="I18" s="364" t="s">
        <v>139</v>
      </c>
      <c r="J18" s="364" t="s">
        <v>139</v>
      </c>
      <c r="K18" s="415" t="s">
        <v>139</v>
      </c>
      <c r="L18" s="413"/>
      <c r="M18" s="513"/>
      <c r="N18" s="531"/>
    </row>
    <row r="19" spans="1:18" ht="15.75">
      <c r="A19" s="279">
        <v>38</v>
      </c>
      <c r="B19" s="297" t="s">
        <v>325</v>
      </c>
      <c r="C19" s="297" t="s">
        <v>326</v>
      </c>
      <c r="D19" s="281">
        <v>2001</v>
      </c>
      <c r="E19" s="280" t="s">
        <v>42</v>
      </c>
      <c r="F19" s="368">
        <v>4.6500000000000004</v>
      </c>
      <c r="G19" s="369">
        <v>4.88</v>
      </c>
      <c r="H19" s="369">
        <v>3.48</v>
      </c>
      <c r="I19" s="370">
        <v>3.31</v>
      </c>
      <c r="J19" s="370">
        <v>4.83</v>
      </c>
      <c r="K19" s="370">
        <v>3.18</v>
      </c>
      <c r="L19" s="313"/>
      <c r="M19" s="129">
        <v>4.88</v>
      </c>
      <c r="N19" s="282">
        <v>1</v>
      </c>
    </row>
    <row r="20" spans="1:18" ht="15.75">
      <c r="A20" s="279"/>
      <c r="B20" s="297"/>
      <c r="C20" s="297"/>
      <c r="D20" s="281"/>
      <c r="E20" s="280"/>
      <c r="F20" s="366" t="s">
        <v>338</v>
      </c>
      <c r="G20" s="366" t="s">
        <v>340</v>
      </c>
      <c r="H20" s="366" t="s">
        <v>341</v>
      </c>
      <c r="I20" s="367" t="s">
        <v>337</v>
      </c>
      <c r="J20" s="367" t="s">
        <v>337</v>
      </c>
      <c r="K20" s="366" t="s">
        <v>343</v>
      </c>
      <c r="L20" s="313"/>
      <c r="M20" s="366">
        <v>0.1</v>
      </c>
      <c r="N20" s="282"/>
    </row>
    <row r="21" spans="1:18" ht="15.75">
      <c r="A21" s="279">
        <v>130</v>
      </c>
      <c r="B21" s="356" t="s">
        <v>315</v>
      </c>
      <c r="C21" s="356" t="s">
        <v>316</v>
      </c>
      <c r="D21" s="281">
        <v>2001</v>
      </c>
      <c r="E21" s="356" t="s">
        <v>23</v>
      </c>
      <c r="F21" s="368" t="s">
        <v>165</v>
      </c>
      <c r="G21" s="369">
        <v>3.33</v>
      </c>
      <c r="H21" s="311">
        <v>3.4</v>
      </c>
      <c r="I21" s="312">
        <v>3.1</v>
      </c>
      <c r="J21" s="371" t="s">
        <v>197</v>
      </c>
      <c r="K21" s="371" t="s">
        <v>197</v>
      </c>
      <c r="L21" s="313"/>
      <c r="M21" s="129">
        <v>3.4</v>
      </c>
      <c r="N21" s="282">
        <v>2</v>
      </c>
    </row>
    <row r="22" spans="1:18" ht="15.75">
      <c r="A22" s="279"/>
      <c r="B22" s="297"/>
      <c r="C22" s="297"/>
      <c r="D22" s="281"/>
      <c r="E22" s="280"/>
      <c r="F22" s="366" t="s">
        <v>339</v>
      </c>
      <c r="G22" s="367" t="s">
        <v>337</v>
      </c>
      <c r="H22" s="367" t="s">
        <v>342</v>
      </c>
      <c r="I22" s="367" t="s">
        <v>337</v>
      </c>
      <c r="J22" s="367"/>
      <c r="K22" s="367"/>
      <c r="L22" s="313"/>
      <c r="M22" s="367" t="s">
        <v>342</v>
      </c>
      <c r="N22" s="282"/>
    </row>
    <row r="24" spans="1:18" ht="18.75">
      <c r="A24" s="358"/>
      <c r="B24" s="116"/>
      <c r="C24" s="50"/>
      <c r="D24" s="155"/>
      <c r="E24" s="207" t="s">
        <v>344</v>
      </c>
      <c r="F24" s="134"/>
      <c r="G24" s="157"/>
      <c r="H24" s="134"/>
      <c r="I24" s="137"/>
      <c r="J24" s="134"/>
      <c r="K24" s="134"/>
      <c r="L24" s="137"/>
      <c r="M24" s="134"/>
      <c r="N24" s="138" t="s">
        <v>330</v>
      </c>
      <c r="O24" s="134"/>
      <c r="P24" s="137"/>
      <c r="Q24" s="137"/>
    </row>
    <row r="25" spans="1:18" ht="15.75">
      <c r="A25" s="134"/>
      <c r="B25" s="134"/>
      <c r="C25" s="134"/>
      <c r="D25" s="155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</row>
    <row r="26" spans="1:18" ht="15.75">
      <c r="A26" s="473" t="s">
        <v>137</v>
      </c>
      <c r="B26" s="481" t="s">
        <v>4</v>
      </c>
      <c r="C26" s="481" t="s">
        <v>5</v>
      </c>
      <c r="D26" s="473" t="s">
        <v>6</v>
      </c>
      <c r="E26" s="481" t="s">
        <v>7</v>
      </c>
      <c r="F26" s="474" t="s">
        <v>157</v>
      </c>
      <c r="G26" s="475"/>
      <c r="H26" s="475"/>
      <c r="I26" s="475"/>
      <c r="J26" s="475"/>
      <c r="K26" s="476"/>
      <c r="L26" s="158"/>
      <c r="M26" s="472" t="s">
        <v>158</v>
      </c>
      <c r="N26" s="473" t="s">
        <v>140</v>
      </c>
    </row>
    <row r="27" spans="1:18" ht="15.75">
      <c r="A27" s="480"/>
      <c r="B27" s="482"/>
      <c r="C27" s="482"/>
      <c r="D27" s="480"/>
      <c r="E27" s="482"/>
      <c r="F27" s="159" t="s">
        <v>159</v>
      </c>
      <c r="G27" s="160" t="s">
        <v>160</v>
      </c>
      <c r="H27" s="161" t="s">
        <v>161</v>
      </c>
      <c r="I27" s="162" t="s">
        <v>162</v>
      </c>
      <c r="J27" s="163" t="s">
        <v>163</v>
      </c>
      <c r="K27" s="163" t="s">
        <v>164</v>
      </c>
      <c r="L27" s="158"/>
      <c r="M27" s="472"/>
      <c r="N27" s="473"/>
    </row>
    <row r="28" spans="1:18" ht="15.75">
      <c r="A28" s="279">
        <v>38</v>
      </c>
      <c r="B28" s="356" t="s">
        <v>325</v>
      </c>
      <c r="C28" s="356" t="s">
        <v>326</v>
      </c>
      <c r="D28" s="281">
        <v>2001</v>
      </c>
      <c r="E28" s="356" t="s">
        <v>42</v>
      </c>
      <c r="F28" s="306">
        <v>29.52</v>
      </c>
      <c r="G28" s="306">
        <v>26.81</v>
      </c>
      <c r="H28" s="306">
        <v>27.44</v>
      </c>
      <c r="I28" s="306">
        <v>29.5</v>
      </c>
      <c r="J28" s="306">
        <v>30.44</v>
      </c>
      <c r="K28" s="306">
        <v>26.2</v>
      </c>
      <c r="L28" s="338"/>
      <c r="M28" s="129">
        <v>30.44</v>
      </c>
      <c r="N28" s="282">
        <v>1</v>
      </c>
    </row>
    <row r="29" spans="1:18" ht="15.75">
      <c r="A29" s="279">
        <v>130</v>
      </c>
      <c r="B29" s="280" t="s">
        <v>315</v>
      </c>
      <c r="C29" s="280" t="s">
        <v>316</v>
      </c>
      <c r="D29" s="281">
        <v>2001</v>
      </c>
      <c r="E29" s="280" t="s">
        <v>23</v>
      </c>
      <c r="F29" s="306">
        <v>12.43</v>
      </c>
      <c r="G29" s="306">
        <v>9.82</v>
      </c>
      <c r="H29" s="306">
        <v>8.98</v>
      </c>
      <c r="I29" s="306">
        <v>12.57</v>
      </c>
      <c r="J29" s="306">
        <v>11.38</v>
      </c>
      <c r="K29" s="306">
        <v>13.1</v>
      </c>
      <c r="L29" s="338"/>
      <c r="M29" s="129">
        <v>13.1</v>
      </c>
      <c r="N29" s="282">
        <v>2</v>
      </c>
      <c r="P29" s="337"/>
    </row>
  </sheetData>
  <mergeCells count="28">
    <mergeCell ref="D3:D4"/>
    <mergeCell ref="E3:E4"/>
    <mergeCell ref="F3:H3"/>
    <mergeCell ref="F16:K16"/>
    <mergeCell ref="A10:A11"/>
    <mergeCell ref="B10:B11"/>
    <mergeCell ref="C10:C11"/>
    <mergeCell ref="D10:D11"/>
    <mergeCell ref="E10:E11"/>
    <mergeCell ref="A3:A4"/>
    <mergeCell ref="B3:B4"/>
    <mergeCell ref="C3:C4"/>
    <mergeCell ref="F10:H10"/>
    <mergeCell ref="M26:M27"/>
    <mergeCell ref="N26:N27"/>
    <mergeCell ref="F26:K26"/>
    <mergeCell ref="A26:A27"/>
    <mergeCell ref="B26:B27"/>
    <mergeCell ref="C26:C27"/>
    <mergeCell ref="D26:D27"/>
    <mergeCell ref="E26:E27"/>
    <mergeCell ref="M16:M18"/>
    <mergeCell ref="N16:N18"/>
    <mergeCell ref="A16:A18"/>
    <mergeCell ref="B16:B18"/>
    <mergeCell ref="C16:C18"/>
    <mergeCell ref="D16:D18"/>
    <mergeCell ref="E16:E1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D1" sqref="D1"/>
    </sheetView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1" width="7.7109375" customWidth="1"/>
    <col min="12" max="12" width="3.140625" customWidth="1"/>
    <col min="14" max="14" width="8.7109375" customWidth="1"/>
  </cols>
  <sheetData>
    <row r="1" spans="1:14" ht="18.75">
      <c r="A1" s="50" t="s">
        <v>134</v>
      </c>
      <c r="B1" s="116"/>
      <c r="C1" s="50" t="s">
        <v>135</v>
      </c>
      <c r="D1" s="117"/>
      <c r="E1" s="118" t="s">
        <v>62</v>
      </c>
      <c r="F1" s="119"/>
      <c r="G1" s="119"/>
      <c r="H1" s="120" t="s">
        <v>136</v>
      </c>
    </row>
    <row r="2" spans="1:14" ht="15.75">
      <c r="A2" s="116"/>
      <c r="B2" s="116"/>
      <c r="C2" s="116"/>
      <c r="D2" s="3"/>
      <c r="E2" s="116"/>
      <c r="F2" s="116"/>
      <c r="G2" s="116"/>
      <c r="H2" s="116"/>
    </row>
    <row r="3" spans="1:14" ht="15.75">
      <c r="A3" s="457" t="s">
        <v>3</v>
      </c>
      <c r="B3" s="468" t="s">
        <v>4</v>
      </c>
      <c r="C3" s="468" t="s">
        <v>5</v>
      </c>
      <c r="D3" s="466" t="s">
        <v>6</v>
      </c>
      <c r="E3" s="468" t="s">
        <v>7</v>
      </c>
      <c r="F3" s="483" t="s">
        <v>138</v>
      </c>
      <c r="G3" s="484"/>
      <c r="H3" s="485"/>
    </row>
    <row r="4" spans="1:14" ht="15.75">
      <c r="A4" s="458"/>
      <c r="B4" s="469"/>
      <c r="C4" s="469"/>
      <c r="D4" s="467"/>
      <c r="E4" s="469"/>
      <c r="F4" s="122" t="s">
        <v>139</v>
      </c>
      <c r="G4" s="123" t="s">
        <v>13</v>
      </c>
      <c r="H4" s="121" t="s">
        <v>140</v>
      </c>
    </row>
    <row r="5" spans="1:14" ht="15.75">
      <c r="A5" s="125">
        <v>148</v>
      </c>
      <c r="B5" s="126" t="s">
        <v>141</v>
      </c>
      <c r="C5" s="126" t="s">
        <v>142</v>
      </c>
      <c r="D5" s="127">
        <v>2005</v>
      </c>
      <c r="E5" s="126" t="s">
        <v>143</v>
      </c>
      <c r="F5" s="124">
        <v>-1.4</v>
      </c>
      <c r="G5" s="129">
        <v>7.84</v>
      </c>
      <c r="H5" s="128">
        <v>1</v>
      </c>
    </row>
    <row r="6" spans="1:14" ht="15.75">
      <c r="A6" s="125">
        <v>149</v>
      </c>
      <c r="B6" s="126" t="s">
        <v>144</v>
      </c>
      <c r="C6" s="126" t="s">
        <v>145</v>
      </c>
      <c r="D6" s="127">
        <v>2005</v>
      </c>
      <c r="E6" s="126" t="s">
        <v>143</v>
      </c>
      <c r="F6" s="124">
        <v>-1.4</v>
      </c>
      <c r="G6" s="129">
        <v>7.95</v>
      </c>
      <c r="H6" s="128">
        <v>2</v>
      </c>
    </row>
    <row r="7" spans="1:14" ht="15.75">
      <c r="A7" s="125">
        <v>28</v>
      </c>
      <c r="B7" s="126" t="s">
        <v>146</v>
      </c>
      <c r="C7" s="126" t="s">
        <v>147</v>
      </c>
      <c r="D7" s="127">
        <v>2005</v>
      </c>
      <c r="E7" s="126" t="s">
        <v>42</v>
      </c>
      <c r="F7" s="124">
        <v>-1.4</v>
      </c>
      <c r="G7" s="129">
        <v>7.96</v>
      </c>
      <c r="H7" s="128">
        <v>3</v>
      </c>
    </row>
    <row r="8" spans="1:14" ht="15.75">
      <c r="A8" s="125">
        <v>109</v>
      </c>
      <c r="B8" s="126" t="s">
        <v>148</v>
      </c>
      <c r="C8" s="126" t="s">
        <v>149</v>
      </c>
      <c r="D8" s="127">
        <v>2005</v>
      </c>
      <c r="E8" s="126" t="s">
        <v>23</v>
      </c>
      <c r="F8" s="124">
        <v>-1.4</v>
      </c>
      <c r="G8" s="129">
        <v>8.33</v>
      </c>
      <c r="H8" s="130">
        <v>4</v>
      </c>
    </row>
    <row r="9" spans="1:14" ht="15.75">
      <c r="A9" s="125">
        <v>106</v>
      </c>
      <c r="B9" s="126" t="s">
        <v>150</v>
      </c>
      <c r="C9" s="126" t="s">
        <v>151</v>
      </c>
      <c r="D9" s="127">
        <v>2005</v>
      </c>
      <c r="E9" s="126" t="s">
        <v>23</v>
      </c>
      <c r="F9" s="124">
        <v>-1.1000000000000001</v>
      </c>
      <c r="G9" s="129">
        <v>8.52</v>
      </c>
      <c r="H9" s="130">
        <v>5</v>
      </c>
    </row>
    <row r="10" spans="1:14" ht="15.75">
      <c r="A10" s="125">
        <v>8</v>
      </c>
      <c r="B10" s="131" t="s">
        <v>152</v>
      </c>
      <c r="C10" s="131" t="s">
        <v>153</v>
      </c>
      <c r="D10" s="127">
        <v>2005</v>
      </c>
      <c r="E10" s="126" t="s">
        <v>28</v>
      </c>
      <c r="F10" s="124">
        <v>-1.4</v>
      </c>
      <c r="G10" s="129">
        <v>9.17</v>
      </c>
      <c r="H10" s="128">
        <v>6</v>
      </c>
    </row>
    <row r="11" spans="1:14" ht="15.75">
      <c r="A11" s="125">
        <v>10</v>
      </c>
      <c r="B11" s="131" t="s">
        <v>154</v>
      </c>
      <c r="C11" s="131" t="s">
        <v>155</v>
      </c>
      <c r="D11" s="127">
        <v>2005</v>
      </c>
      <c r="E11" s="126" t="s">
        <v>28</v>
      </c>
      <c r="F11" s="124">
        <v>-1.1000000000000001</v>
      </c>
      <c r="G11" s="129">
        <v>9.32</v>
      </c>
      <c r="H11" s="130">
        <v>7</v>
      </c>
    </row>
    <row r="13" spans="1:14" ht="18.75">
      <c r="A13" s="50"/>
      <c r="B13" s="116"/>
      <c r="C13" s="50"/>
      <c r="D13" s="132"/>
      <c r="E13" s="133" t="s">
        <v>166</v>
      </c>
      <c r="F13" s="134"/>
      <c r="G13" s="134"/>
      <c r="H13" s="134"/>
      <c r="I13" s="134"/>
      <c r="J13" s="134"/>
      <c r="K13" s="134"/>
      <c r="L13" s="136"/>
      <c r="M13" s="137"/>
      <c r="N13" s="138" t="s">
        <v>156</v>
      </c>
    </row>
    <row r="14" spans="1:14" ht="15.75">
      <c r="A14" s="134"/>
      <c r="B14" s="134"/>
      <c r="C14" s="134"/>
      <c r="D14" s="132"/>
      <c r="E14" s="134"/>
      <c r="F14" s="134"/>
      <c r="G14" s="134"/>
      <c r="H14" s="134"/>
      <c r="I14" s="134"/>
      <c r="J14" s="134"/>
      <c r="K14" s="134"/>
      <c r="L14" s="136"/>
      <c r="M14" s="134"/>
      <c r="N14" s="134"/>
    </row>
    <row r="15" spans="1:14" ht="15.75">
      <c r="A15" s="479" t="s">
        <v>137</v>
      </c>
      <c r="B15" s="487" t="s">
        <v>4</v>
      </c>
      <c r="C15" s="487" t="s">
        <v>5</v>
      </c>
      <c r="D15" s="479" t="s">
        <v>6</v>
      </c>
      <c r="E15" s="489" t="s">
        <v>7</v>
      </c>
      <c r="F15" s="490" t="s">
        <v>157</v>
      </c>
      <c r="G15" s="491"/>
      <c r="H15" s="491"/>
      <c r="I15" s="491"/>
      <c r="J15" s="491"/>
      <c r="K15" s="492"/>
      <c r="L15" s="139"/>
      <c r="M15" s="477" t="s">
        <v>158</v>
      </c>
      <c r="N15" s="479" t="s">
        <v>140</v>
      </c>
    </row>
    <row r="16" spans="1:14" ht="15.75">
      <c r="A16" s="486"/>
      <c r="B16" s="488"/>
      <c r="C16" s="488"/>
      <c r="D16" s="486"/>
      <c r="E16" s="488"/>
      <c r="F16" s="140" t="s">
        <v>159</v>
      </c>
      <c r="G16" s="141" t="s">
        <v>160</v>
      </c>
      <c r="H16" s="142" t="s">
        <v>161</v>
      </c>
      <c r="I16" s="143" t="s">
        <v>162</v>
      </c>
      <c r="J16" s="143" t="s">
        <v>163</v>
      </c>
      <c r="K16" s="143" t="s">
        <v>164</v>
      </c>
      <c r="L16" s="144"/>
      <c r="M16" s="478"/>
      <c r="N16" s="478"/>
    </row>
    <row r="17" spans="1:14" ht="15.75">
      <c r="A17" s="125">
        <v>149</v>
      </c>
      <c r="B17" s="126" t="s">
        <v>144</v>
      </c>
      <c r="C17" s="126" t="s">
        <v>145</v>
      </c>
      <c r="D17" s="127">
        <v>2005</v>
      </c>
      <c r="E17" s="126" t="s">
        <v>143</v>
      </c>
      <c r="F17" s="129">
        <v>3.84</v>
      </c>
      <c r="G17" s="152">
        <v>3.93</v>
      </c>
      <c r="H17" s="152">
        <v>3.96</v>
      </c>
      <c r="I17" s="129">
        <v>4.03</v>
      </c>
      <c r="J17" s="129">
        <v>3.83</v>
      </c>
      <c r="K17" s="129">
        <v>3.91</v>
      </c>
      <c r="L17" s="153"/>
      <c r="M17" s="129">
        <v>4.03</v>
      </c>
      <c r="N17" s="128">
        <v>1</v>
      </c>
    </row>
    <row r="18" spans="1:14" ht="15.75">
      <c r="A18" s="125">
        <v>28</v>
      </c>
      <c r="B18" s="126" t="s">
        <v>146</v>
      </c>
      <c r="C18" s="126" t="s">
        <v>147</v>
      </c>
      <c r="D18" s="127">
        <v>2005</v>
      </c>
      <c r="E18" s="126" t="s">
        <v>42</v>
      </c>
      <c r="F18" s="129">
        <v>3.36</v>
      </c>
      <c r="G18" s="152">
        <v>3.68</v>
      </c>
      <c r="H18" s="152">
        <v>3.3</v>
      </c>
      <c r="I18" s="129">
        <v>3.6</v>
      </c>
      <c r="J18" s="129">
        <v>3.78</v>
      </c>
      <c r="K18" s="129">
        <v>3.79</v>
      </c>
      <c r="L18" s="153"/>
      <c r="M18" s="129">
        <v>3.79</v>
      </c>
      <c r="N18" s="128">
        <v>2</v>
      </c>
    </row>
    <row r="19" spans="1:14" ht="15.75">
      <c r="A19" s="125">
        <v>148</v>
      </c>
      <c r="B19" s="126" t="s">
        <v>141</v>
      </c>
      <c r="C19" s="126" t="s">
        <v>142</v>
      </c>
      <c r="D19" s="127">
        <v>2005</v>
      </c>
      <c r="E19" s="126" t="s">
        <v>143</v>
      </c>
      <c r="F19" s="129" t="s">
        <v>165</v>
      </c>
      <c r="G19" s="152" t="s">
        <v>165</v>
      </c>
      <c r="H19" s="152">
        <v>3.71</v>
      </c>
      <c r="I19" s="129">
        <v>3.73</v>
      </c>
      <c r="J19" s="129">
        <v>3.75</v>
      </c>
      <c r="K19" s="129" t="s">
        <v>165</v>
      </c>
      <c r="L19" s="153"/>
      <c r="M19" s="129">
        <v>3.75</v>
      </c>
      <c r="N19" s="128">
        <v>3</v>
      </c>
    </row>
    <row r="20" spans="1:14" ht="15.75">
      <c r="A20" s="125">
        <v>109</v>
      </c>
      <c r="B20" s="126" t="s">
        <v>148</v>
      </c>
      <c r="C20" s="126" t="s">
        <v>149</v>
      </c>
      <c r="D20" s="127">
        <v>2005</v>
      </c>
      <c r="E20" s="126" t="s">
        <v>23</v>
      </c>
      <c r="F20" s="129">
        <v>3.55</v>
      </c>
      <c r="G20" s="152">
        <v>3.74</v>
      </c>
      <c r="H20" s="152">
        <v>3.55</v>
      </c>
      <c r="I20" s="129" t="s">
        <v>165</v>
      </c>
      <c r="J20" s="129">
        <v>3.5</v>
      </c>
      <c r="K20" s="129">
        <v>3.75</v>
      </c>
      <c r="L20" s="153"/>
      <c r="M20" s="129">
        <v>3.75</v>
      </c>
      <c r="N20" s="128">
        <v>4</v>
      </c>
    </row>
    <row r="21" spans="1:14" ht="15.75">
      <c r="A21" s="125">
        <v>106</v>
      </c>
      <c r="B21" s="126" t="s">
        <v>150</v>
      </c>
      <c r="C21" s="126" t="s">
        <v>151</v>
      </c>
      <c r="D21" s="127">
        <v>2005</v>
      </c>
      <c r="E21" s="126" t="s">
        <v>23</v>
      </c>
      <c r="F21" s="129">
        <v>3.45</v>
      </c>
      <c r="G21" s="152">
        <v>3.63</v>
      </c>
      <c r="H21" s="152">
        <v>3.39</v>
      </c>
      <c r="I21" s="129">
        <v>3.55</v>
      </c>
      <c r="J21" s="129">
        <v>3.55</v>
      </c>
      <c r="K21" s="129">
        <v>3.66</v>
      </c>
      <c r="L21" s="153"/>
      <c r="M21" s="129">
        <v>3.66</v>
      </c>
      <c r="N21" s="128">
        <v>5</v>
      </c>
    </row>
    <row r="22" spans="1:14" ht="15.75">
      <c r="A22" s="125">
        <v>10</v>
      </c>
      <c r="B22" s="126" t="s">
        <v>154</v>
      </c>
      <c r="C22" s="126" t="s">
        <v>155</v>
      </c>
      <c r="D22" s="127">
        <v>2005</v>
      </c>
      <c r="E22" s="126" t="s">
        <v>28</v>
      </c>
      <c r="F22" s="129">
        <v>2.82</v>
      </c>
      <c r="G22" s="152" t="s">
        <v>165</v>
      </c>
      <c r="H22" s="152">
        <v>2.97</v>
      </c>
      <c r="I22" s="129">
        <v>2.91</v>
      </c>
      <c r="J22" s="129">
        <v>3.05</v>
      </c>
      <c r="K22" s="129">
        <v>3.02</v>
      </c>
      <c r="L22" s="153"/>
      <c r="M22" s="129">
        <v>3.05</v>
      </c>
      <c r="N22" s="128">
        <v>6</v>
      </c>
    </row>
    <row r="23" spans="1:14" ht="15.75">
      <c r="A23" s="125">
        <v>8</v>
      </c>
      <c r="B23" s="126" t="s">
        <v>152</v>
      </c>
      <c r="C23" s="126" t="s">
        <v>153</v>
      </c>
      <c r="D23" s="127">
        <v>2005</v>
      </c>
      <c r="E23" s="126" t="s">
        <v>28</v>
      </c>
      <c r="F23" s="129">
        <v>2.87</v>
      </c>
      <c r="G23" s="152" t="s">
        <v>165</v>
      </c>
      <c r="H23" s="152">
        <v>2.67</v>
      </c>
      <c r="I23" s="129">
        <v>2.74</v>
      </c>
      <c r="J23" s="129">
        <v>2.52</v>
      </c>
      <c r="K23" s="129">
        <v>2.89</v>
      </c>
      <c r="L23" s="153"/>
      <c r="M23" s="129">
        <v>2.89</v>
      </c>
      <c r="N23" s="128">
        <v>7</v>
      </c>
    </row>
    <row r="24" spans="1:14" ht="18.75">
      <c r="A24" s="154"/>
      <c r="B24" s="134"/>
      <c r="C24" s="50"/>
      <c r="D24" s="155"/>
      <c r="E24" s="156" t="s">
        <v>169</v>
      </c>
      <c r="F24" s="134"/>
      <c r="G24" s="157" t="s">
        <v>167</v>
      </c>
      <c r="H24" s="134"/>
      <c r="I24" s="137"/>
      <c r="J24" s="134"/>
      <c r="K24" s="134"/>
      <c r="L24" s="137"/>
      <c r="M24" s="137"/>
      <c r="N24" s="138" t="s">
        <v>168</v>
      </c>
    </row>
    <row r="25" spans="1:14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</row>
    <row r="26" spans="1:14" ht="15.75">
      <c r="A26" s="473" t="s">
        <v>137</v>
      </c>
      <c r="B26" s="481" t="s">
        <v>4</v>
      </c>
      <c r="C26" s="481" t="s">
        <v>5</v>
      </c>
      <c r="D26" s="473" t="s">
        <v>6</v>
      </c>
      <c r="E26" s="481" t="s">
        <v>7</v>
      </c>
      <c r="F26" s="474" t="s">
        <v>157</v>
      </c>
      <c r="G26" s="475"/>
      <c r="H26" s="475"/>
      <c r="I26" s="475"/>
      <c r="J26" s="475"/>
      <c r="K26" s="476"/>
      <c r="L26" s="158"/>
      <c r="M26" s="472" t="s">
        <v>158</v>
      </c>
      <c r="N26" s="473" t="s">
        <v>140</v>
      </c>
    </row>
    <row r="27" spans="1:14" ht="15.75">
      <c r="A27" s="480"/>
      <c r="B27" s="482"/>
      <c r="C27" s="482"/>
      <c r="D27" s="480"/>
      <c r="E27" s="482"/>
      <c r="F27" s="159" t="s">
        <v>159</v>
      </c>
      <c r="G27" s="160" t="s">
        <v>160</v>
      </c>
      <c r="H27" s="161" t="s">
        <v>161</v>
      </c>
      <c r="I27" s="162" t="s">
        <v>162</v>
      </c>
      <c r="J27" s="163" t="s">
        <v>163</v>
      </c>
      <c r="K27" s="163" t="s">
        <v>164</v>
      </c>
      <c r="L27" s="158"/>
      <c r="M27" s="472"/>
      <c r="N27" s="473"/>
    </row>
    <row r="28" spans="1:14" ht="15.75">
      <c r="A28" s="164">
        <v>106</v>
      </c>
      <c r="B28" s="165" t="s">
        <v>150</v>
      </c>
      <c r="C28" s="165" t="s">
        <v>151</v>
      </c>
      <c r="D28" s="173">
        <v>2005</v>
      </c>
      <c r="E28" s="165" t="s">
        <v>23</v>
      </c>
      <c r="F28" s="168">
        <v>7.5</v>
      </c>
      <c r="G28" s="168">
        <v>39</v>
      </c>
      <c r="H28" s="168">
        <v>32.5</v>
      </c>
      <c r="I28" s="168">
        <v>39.5</v>
      </c>
      <c r="J28" s="168">
        <v>41</v>
      </c>
      <c r="K28" s="168">
        <v>41.5</v>
      </c>
      <c r="L28" s="174"/>
      <c r="M28" s="171">
        <v>41.5</v>
      </c>
      <c r="N28" s="175">
        <v>1</v>
      </c>
    </row>
    <row r="29" spans="1:14" ht="15.75">
      <c r="A29" s="164">
        <v>149</v>
      </c>
      <c r="B29" s="176" t="s">
        <v>144</v>
      </c>
      <c r="C29" s="176" t="s">
        <v>145</v>
      </c>
      <c r="D29" s="166">
        <v>2005</v>
      </c>
      <c r="E29" s="165" t="s">
        <v>143</v>
      </c>
      <c r="F29" s="168">
        <v>35.5</v>
      </c>
      <c r="G29" s="168">
        <v>35.5</v>
      </c>
      <c r="H29" s="168">
        <v>36.5</v>
      </c>
      <c r="I29" s="168">
        <v>35.5</v>
      </c>
      <c r="J29" s="168">
        <v>37</v>
      </c>
      <c r="K29" s="168">
        <v>36</v>
      </c>
      <c r="L29" s="174"/>
      <c r="M29" s="171">
        <v>37</v>
      </c>
      <c r="N29" s="175">
        <v>2</v>
      </c>
    </row>
    <row r="30" spans="1:14" ht="15.75">
      <c r="A30" s="164">
        <v>28</v>
      </c>
      <c r="B30" s="165" t="s">
        <v>146</v>
      </c>
      <c r="C30" s="165" t="s">
        <v>147</v>
      </c>
      <c r="D30" s="173">
        <v>2005</v>
      </c>
      <c r="E30" s="165" t="s">
        <v>42</v>
      </c>
      <c r="F30" s="168">
        <v>29</v>
      </c>
      <c r="G30" s="168">
        <v>30</v>
      </c>
      <c r="H30" s="168">
        <v>21</v>
      </c>
      <c r="I30" s="168">
        <v>30</v>
      </c>
      <c r="J30" s="168">
        <v>32.5</v>
      </c>
      <c r="K30" s="168">
        <v>26.5</v>
      </c>
      <c r="L30" s="174"/>
      <c r="M30" s="171">
        <v>32.5</v>
      </c>
      <c r="N30" s="175">
        <v>3</v>
      </c>
    </row>
    <row r="31" spans="1:14" ht="15.75">
      <c r="A31" s="177">
        <v>148</v>
      </c>
      <c r="B31" s="165" t="s">
        <v>141</v>
      </c>
      <c r="C31" s="165" t="s">
        <v>142</v>
      </c>
      <c r="D31" s="173">
        <v>2005</v>
      </c>
      <c r="E31" s="165" t="s">
        <v>143</v>
      </c>
      <c r="F31" s="168">
        <v>27.5</v>
      </c>
      <c r="G31" s="168">
        <v>29</v>
      </c>
      <c r="H31" s="168">
        <v>32</v>
      </c>
      <c r="I31" s="168">
        <v>25.5</v>
      </c>
      <c r="J31" s="168">
        <v>27</v>
      </c>
      <c r="K31" s="168">
        <v>28</v>
      </c>
      <c r="L31" s="174"/>
      <c r="M31" s="171">
        <v>32</v>
      </c>
      <c r="N31" s="164">
        <v>4</v>
      </c>
    </row>
    <row r="32" spans="1:14" ht="15.75">
      <c r="A32" s="164">
        <v>10</v>
      </c>
      <c r="B32" s="165" t="s">
        <v>154</v>
      </c>
      <c r="C32" s="165" t="s">
        <v>155</v>
      </c>
      <c r="D32" s="173">
        <v>2005</v>
      </c>
      <c r="E32" s="165" t="s">
        <v>28</v>
      </c>
      <c r="F32" s="168">
        <v>22.5</v>
      </c>
      <c r="G32" s="168">
        <v>22.5</v>
      </c>
      <c r="H32" s="168">
        <v>25</v>
      </c>
      <c r="I32" s="168">
        <v>31.5</v>
      </c>
      <c r="J32" s="168">
        <v>27</v>
      </c>
      <c r="K32" s="168">
        <v>27</v>
      </c>
      <c r="L32" s="174"/>
      <c r="M32" s="171">
        <v>31.5</v>
      </c>
      <c r="N32" s="164">
        <v>5</v>
      </c>
    </row>
    <row r="33" spans="1:14" ht="15.75">
      <c r="A33" s="177">
        <v>109</v>
      </c>
      <c r="B33" s="165" t="s">
        <v>148</v>
      </c>
      <c r="C33" s="165" t="s">
        <v>149</v>
      </c>
      <c r="D33" s="173">
        <v>2005</v>
      </c>
      <c r="E33" s="165" t="s">
        <v>23</v>
      </c>
      <c r="F33" s="168">
        <v>30</v>
      </c>
      <c r="G33" s="168">
        <v>29.5</v>
      </c>
      <c r="H33" s="168">
        <v>24.5</v>
      </c>
      <c r="I33" s="168">
        <v>27.5</v>
      </c>
      <c r="J33" s="168">
        <v>28.5</v>
      </c>
      <c r="K33" s="168">
        <v>30</v>
      </c>
      <c r="L33" s="174"/>
      <c r="M33" s="171">
        <v>30</v>
      </c>
      <c r="N33" s="164">
        <v>6</v>
      </c>
    </row>
    <row r="34" spans="1:14" ht="15.75">
      <c r="A34" s="164">
        <v>8</v>
      </c>
      <c r="B34" s="165" t="s">
        <v>152</v>
      </c>
      <c r="C34" s="165" t="s">
        <v>153</v>
      </c>
      <c r="D34" s="173">
        <v>2005</v>
      </c>
      <c r="E34" s="165" t="s">
        <v>28</v>
      </c>
      <c r="F34" s="168">
        <v>15</v>
      </c>
      <c r="G34" s="168">
        <v>13.5</v>
      </c>
      <c r="H34" s="168">
        <v>10.5</v>
      </c>
      <c r="I34" s="168">
        <v>12</v>
      </c>
      <c r="J34" s="168">
        <v>16</v>
      </c>
      <c r="K34" s="168">
        <v>14.5</v>
      </c>
      <c r="L34" s="174"/>
      <c r="M34" s="171">
        <v>16</v>
      </c>
      <c r="N34" s="164">
        <v>7</v>
      </c>
    </row>
    <row r="36" spans="1:14" ht="18.75">
      <c r="A36" s="181"/>
      <c r="B36" s="153"/>
      <c r="C36" s="181"/>
      <c r="D36" s="155"/>
      <c r="E36" s="182" t="s">
        <v>170</v>
      </c>
      <c r="F36" s="184"/>
      <c r="G36" s="120" t="s">
        <v>171</v>
      </c>
    </row>
    <row r="37" spans="1:14" ht="15.75">
      <c r="A37" s="153"/>
      <c r="B37" s="153"/>
      <c r="C37" s="153"/>
      <c r="D37" s="185"/>
      <c r="E37" s="153"/>
      <c r="F37" s="153"/>
      <c r="G37" s="186"/>
      <c r="H37" s="153"/>
      <c r="I37" s="153"/>
    </row>
    <row r="38" spans="1:14">
      <c r="A38" s="466" t="s">
        <v>137</v>
      </c>
      <c r="B38" s="468" t="s">
        <v>4</v>
      </c>
      <c r="C38" s="468" t="s">
        <v>5</v>
      </c>
      <c r="D38" s="466" t="s">
        <v>6</v>
      </c>
      <c r="E38" s="468" t="s">
        <v>7</v>
      </c>
      <c r="F38" s="470" t="s">
        <v>13</v>
      </c>
      <c r="G38" s="466" t="s">
        <v>140</v>
      </c>
    </row>
    <row r="39" spans="1:14">
      <c r="A39" s="467"/>
      <c r="B39" s="469"/>
      <c r="C39" s="469"/>
      <c r="D39" s="467"/>
      <c r="E39" s="469"/>
      <c r="F39" s="471"/>
      <c r="G39" s="467"/>
    </row>
    <row r="40" spans="1:14" ht="15.75">
      <c r="A40" s="125">
        <v>148</v>
      </c>
      <c r="B40" s="126" t="s">
        <v>141</v>
      </c>
      <c r="C40" s="126" t="s">
        <v>142</v>
      </c>
      <c r="D40" s="127">
        <v>2005</v>
      </c>
      <c r="E40" s="126" t="s">
        <v>143</v>
      </c>
      <c r="F40" s="187">
        <v>1.950925925925926E-3</v>
      </c>
      <c r="G40" s="128">
        <v>1</v>
      </c>
    </row>
    <row r="41" spans="1:14" ht="15.75">
      <c r="A41" s="125">
        <v>149</v>
      </c>
      <c r="B41" s="126" t="s">
        <v>144</v>
      </c>
      <c r="C41" s="126" t="s">
        <v>145</v>
      </c>
      <c r="D41" s="127">
        <v>2005</v>
      </c>
      <c r="E41" s="126" t="s">
        <v>143</v>
      </c>
      <c r="F41" s="187">
        <v>1.9753472222222225E-3</v>
      </c>
      <c r="G41" s="128">
        <v>2</v>
      </c>
    </row>
    <row r="42" spans="1:14" ht="15.75">
      <c r="A42" s="125">
        <v>109</v>
      </c>
      <c r="B42" s="126" t="s">
        <v>148</v>
      </c>
      <c r="C42" s="126" t="s">
        <v>149</v>
      </c>
      <c r="D42" s="127">
        <v>2005</v>
      </c>
      <c r="E42" s="126" t="s">
        <v>23</v>
      </c>
      <c r="F42" s="187">
        <v>2.0271990740740741E-3</v>
      </c>
      <c r="G42" s="128">
        <v>3</v>
      </c>
    </row>
    <row r="43" spans="1:14" ht="15.75">
      <c r="A43" s="125">
        <v>10</v>
      </c>
      <c r="B43" s="131" t="s">
        <v>154</v>
      </c>
      <c r="C43" s="131" t="s">
        <v>155</v>
      </c>
      <c r="D43" s="127">
        <v>2005</v>
      </c>
      <c r="E43" s="126" t="s">
        <v>28</v>
      </c>
      <c r="F43" s="187">
        <v>2.0978009259259261E-3</v>
      </c>
      <c r="G43" s="128">
        <v>4</v>
      </c>
    </row>
    <row r="44" spans="1:14" ht="15.75">
      <c r="A44" s="125">
        <v>28</v>
      </c>
      <c r="B44" s="126" t="s">
        <v>146</v>
      </c>
      <c r="C44" s="126" t="s">
        <v>147</v>
      </c>
      <c r="D44" s="127">
        <v>2005</v>
      </c>
      <c r="E44" s="126" t="s">
        <v>42</v>
      </c>
      <c r="F44" s="187">
        <v>2.1262731481481484E-3</v>
      </c>
      <c r="G44" s="128">
        <v>5</v>
      </c>
    </row>
    <row r="45" spans="1:14" ht="15.75">
      <c r="A45" s="125">
        <v>106</v>
      </c>
      <c r="B45" s="126" t="s">
        <v>150</v>
      </c>
      <c r="C45" s="126" t="s">
        <v>151</v>
      </c>
      <c r="D45" s="127">
        <v>2005</v>
      </c>
      <c r="E45" s="126" t="s">
        <v>23</v>
      </c>
      <c r="F45" s="187">
        <v>2.1888888888888891E-3</v>
      </c>
      <c r="G45" s="128">
        <v>6</v>
      </c>
    </row>
    <row r="46" spans="1:14" ht="15.75">
      <c r="A46" s="125">
        <v>8</v>
      </c>
      <c r="B46" s="131" t="s">
        <v>152</v>
      </c>
      <c r="C46" s="131" t="s">
        <v>153</v>
      </c>
      <c r="D46" s="127">
        <v>2005</v>
      </c>
      <c r="E46" s="126" t="s">
        <v>28</v>
      </c>
      <c r="F46" s="187">
        <v>2.394212962962963E-3</v>
      </c>
      <c r="G46" s="128">
        <v>7</v>
      </c>
    </row>
  </sheetData>
  <mergeCells count="29">
    <mergeCell ref="F3:H3"/>
    <mergeCell ref="A15:A16"/>
    <mergeCell ref="B15:B16"/>
    <mergeCell ref="C15:C16"/>
    <mergeCell ref="D15:D16"/>
    <mergeCell ref="E15:E16"/>
    <mergeCell ref="F15:K15"/>
    <mergeCell ref="A3:A4"/>
    <mergeCell ref="B3:B4"/>
    <mergeCell ref="C3:C4"/>
    <mergeCell ref="D3:D4"/>
    <mergeCell ref="E3:E4"/>
    <mergeCell ref="A26:A27"/>
    <mergeCell ref="B26:B27"/>
    <mergeCell ref="C26:C27"/>
    <mergeCell ref="D26:D27"/>
    <mergeCell ref="E26:E27"/>
    <mergeCell ref="M26:M27"/>
    <mergeCell ref="N26:N27"/>
    <mergeCell ref="F26:K26"/>
    <mergeCell ref="M15:M16"/>
    <mergeCell ref="N15:N16"/>
    <mergeCell ref="G38:G39"/>
    <mergeCell ref="A38:A39"/>
    <mergeCell ref="B38:B39"/>
    <mergeCell ref="C38:C39"/>
    <mergeCell ref="D38:D39"/>
    <mergeCell ref="E38:E39"/>
    <mergeCell ref="F38:F39"/>
  </mergeCells>
  <pageMargins left="0.7" right="0.7" top="0.78740157499999996" bottom="0.78740157499999996" header="0.3" footer="0.3"/>
  <pageSetup paperSize="9" orientation="landscape" r:id="rId1"/>
  <rowBreaks count="1" manualBreakCount="1">
    <brk id="2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V20"/>
  <sheetViews>
    <sheetView workbookViewId="0">
      <selection activeCell="P1" sqref="P1"/>
    </sheetView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1" width="7.7109375" customWidth="1"/>
    <col min="12" max="12" width="3.28515625" customWidth="1"/>
    <col min="13" max="17" width="7.7109375" customWidth="1"/>
    <col min="18" max="18" width="1.5703125" customWidth="1"/>
  </cols>
  <sheetData>
    <row r="1" spans="1:22" ht="18.75">
      <c r="A1" s="191" t="s">
        <v>347</v>
      </c>
      <c r="B1" s="192"/>
      <c r="C1" s="191" t="s">
        <v>348</v>
      </c>
      <c r="D1" s="194"/>
      <c r="E1" s="197" t="s">
        <v>334</v>
      </c>
      <c r="F1" s="192"/>
      <c r="G1" s="192"/>
      <c r="H1" s="359" t="s">
        <v>335</v>
      </c>
      <c r="I1" s="201"/>
    </row>
    <row r="2" spans="1:22" ht="15.75">
      <c r="A2" s="192"/>
      <c r="B2" s="192"/>
      <c r="C2" s="192"/>
      <c r="D2" s="195"/>
      <c r="E2" s="192"/>
      <c r="F2" s="192"/>
      <c r="G2" s="192"/>
      <c r="H2" s="192"/>
      <c r="I2" s="202"/>
      <c r="J2" s="192"/>
    </row>
    <row r="3" spans="1:22" ht="15.75">
      <c r="A3" s="520" t="s">
        <v>137</v>
      </c>
      <c r="B3" s="522" t="s">
        <v>4</v>
      </c>
      <c r="C3" s="522" t="s">
        <v>5</v>
      </c>
      <c r="D3" s="520" t="s">
        <v>6</v>
      </c>
      <c r="E3" s="522" t="s">
        <v>7</v>
      </c>
      <c r="F3" s="574" t="s">
        <v>138</v>
      </c>
      <c r="G3" s="575"/>
      <c r="H3" s="576"/>
    </row>
    <row r="4" spans="1:22" ht="15.75">
      <c r="A4" s="521"/>
      <c r="B4" s="523"/>
      <c r="C4" s="523"/>
      <c r="D4" s="521"/>
      <c r="E4" s="523"/>
      <c r="F4" s="321" t="s">
        <v>139</v>
      </c>
      <c r="G4" s="203" t="s">
        <v>13</v>
      </c>
      <c r="H4" s="200" t="s">
        <v>140</v>
      </c>
    </row>
    <row r="5" spans="1:22" ht="15.75">
      <c r="A5" s="360">
        <v>56</v>
      </c>
      <c r="B5" s="361" t="s">
        <v>345</v>
      </c>
      <c r="C5" s="361" t="s">
        <v>346</v>
      </c>
      <c r="D5" s="363">
        <v>2000</v>
      </c>
      <c r="E5" s="361" t="s">
        <v>23</v>
      </c>
      <c r="F5" s="305">
        <v>-1.1000000000000001</v>
      </c>
      <c r="G5" s="372">
        <v>12.24</v>
      </c>
      <c r="H5" s="362">
        <v>1</v>
      </c>
    </row>
    <row r="7" spans="1:22" ht="18.75">
      <c r="A7" s="358"/>
      <c r="B7" s="116"/>
      <c r="C7" s="50"/>
      <c r="D7" s="132"/>
      <c r="E7" s="133" t="s">
        <v>166</v>
      </c>
      <c r="F7" s="134"/>
      <c r="G7" s="134"/>
      <c r="H7" s="134"/>
      <c r="I7" s="134"/>
      <c r="J7" s="134"/>
      <c r="K7" s="134"/>
      <c r="L7" s="135"/>
      <c r="M7" s="135"/>
      <c r="N7" s="138" t="s">
        <v>336</v>
      </c>
      <c r="O7" s="134"/>
      <c r="P7" s="134"/>
      <c r="Q7" s="134"/>
      <c r="R7" s="134"/>
      <c r="U7" s="137"/>
    </row>
    <row r="8" spans="1:22" ht="15.75">
      <c r="A8" s="134"/>
      <c r="B8" s="134"/>
      <c r="C8" s="134"/>
      <c r="D8" s="132"/>
      <c r="E8" s="134"/>
      <c r="F8" s="134"/>
      <c r="G8" s="134"/>
      <c r="H8" s="134"/>
      <c r="I8" s="134"/>
      <c r="J8" s="134"/>
      <c r="K8" s="134"/>
      <c r="L8" s="134"/>
      <c r="M8" s="134"/>
      <c r="O8" s="134"/>
      <c r="P8" s="134"/>
      <c r="Q8" s="134"/>
      <c r="R8" s="134"/>
      <c r="U8" s="134"/>
      <c r="V8" s="134"/>
    </row>
    <row r="9" spans="1:22" ht="15.75" customHeight="1">
      <c r="A9" s="566" t="s">
        <v>137</v>
      </c>
      <c r="B9" s="571" t="s">
        <v>4</v>
      </c>
      <c r="C9" s="566" t="s">
        <v>5</v>
      </c>
      <c r="D9" s="566" t="s">
        <v>6</v>
      </c>
      <c r="E9" s="566" t="s">
        <v>7</v>
      </c>
      <c r="F9" s="490" t="s">
        <v>157</v>
      </c>
      <c r="G9" s="491"/>
      <c r="H9" s="491"/>
      <c r="I9" s="491"/>
      <c r="J9" s="491"/>
      <c r="K9" s="500"/>
      <c r="L9" s="416"/>
      <c r="M9" s="478" t="s">
        <v>158</v>
      </c>
      <c r="N9" s="486" t="s">
        <v>140</v>
      </c>
      <c r="O9" s="416"/>
      <c r="P9" s="416"/>
      <c r="Q9" s="416"/>
      <c r="R9" s="413"/>
      <c r="S9" s="420"/>
    </row>
    <row r="10" spans="1:22" ht="15.75" customHeight="1">
      <c r="A10" s="567"/>
      <c r="B10" s="572"/>
      <c r="C10" s="567"/>
      <c r="D10" s="567"/>
      <c r="E10" s="567"/>
      <c r="F10" s="423" t="s">
        <v>159</v>
      </c>
      <c r="G10" s="142" t="s">
        <v>160</v>
      </c>
      <c r="H10" s="142" t="s">
        <v>161</v>
      </c>
      <c r="I10" s="414" t="s">
        <v>162</v>
      </c>
      <c r="J10" s="414" t="s">
        <v>163</v>
      </c>
      <c r="K10" s="425" t="s">
        <v>164</v>
      </c>
      <c r="L10" s="413"/>
      <c r="M10" s="557"/>
      <c r="N10" s="558"/>
    </row>
    <row r="11" spans="1:22" ht="15.75">
      <c r="A11" s="568"/>
      <c r="B11" s="573"/>
      <c r="C11" s="568"/>
      <c r="D11" s="568"/>
      <c r="E11" s="568"/>
      <c r="F11" s="364" t="s">
        <v>139</v>
      </c>
      <c r="G11" s="364" t="s">
        <v>139</v>
      </c>
      <c r="H11" s="364" t="s">
        <v>139</v>
      </c>
      <c r="I11" s="364" t="s">
        <v>139</v>
      </c>
      <c r="J11" s="364" t="s">
        <v>139</v>
      </c>
      <c r="K11" s="424" t="s">
        <v>139</v>
      </c>
      <c r="L11" s="413"/>
      <c r="M11" s="569"/>
      <c r="N11" s="570"/>
    </row>
    <row r="12" spans="1:22" ht="15.75">
      <c r="A12" s="279">
        <v>153</v>
      </c>
      <c r="B12" s="297" t="s">
        <v>349</v>
      </c>
      <c r="C12" s="297" t="s">
        <v>350</v>
      </c>
      <c r="D12" s="281">
        <v>2000</v>
      </c>
      <c r="E12" s="280" t="s">
        <v>55</v>
      </c>
      <c r="F12" s="306">
        <v>4.45</v>
      </c>
      <c r="G12" s="311">
        <v>2.84</v>
      </c>
      <c r="H12" s="311">
        <v>4.8099999999999996</v>
      </c>
      <c r="I12" s="312">
        <v>4.9000000000000004</v>
      </c>
      <c r="J12" s="312">
        <v>5.12</v>
      </c>
      <c r="K12" s="312">
        <v>4.91</v>
      </c>
      <c r="L12" s="422"/>
      <c r="M12" s="421">
        <v>5.12</v>
      </c>
      <c r="N12" s="218">
        <v>1</v>
      </c>
    </row>
    <row r="13" spans="1:22" ht="15.75">
      <c r="A13" s="279"/>
      <c r="B13" s="297"/>
      <c r="C13" s="297"/>
      <c r="D13" s="281"/>
      <c r="E13" s="280"/>
      <c r="F13" s="367" t="s">
        <v>342</v>
      </c>
      <c r="G13" s="367" t="s">
        <v>351</v>
      </c>
      <c r="H13" s="367" t="s">
        <v>337</v>
      </c>
      <c r="I13" s="367" t="s">
        <v>352</v>
      </c>
      <c r="J13" s="367" t="s">
        <v>353</v>
      </c>
      <c r="K13" s="367" t="s">
        <v>354</v>
      </c>
      <c r="L13" s="419"/>
      <c r="M13" s="367" t="s">
        <v>353</v>
      </c>
      <c r="N13" s="297"/>
    </row>
    <row r="15" spans="1:22" ht="18.75">
      <c r="A15" s="358"/>
      <c r="B15" s="116"/>
      <c r="C15" s="50"/>
      <c r="D15" s="346"/>
      <c r="E15" s="207" t="s">
        <v>329</v>
      </c>
      <c r="F15" s="316"/>
      <c r="G15" s="317"/>
      <c r="H15" s="316"/>
      <c r="I15" s="318"/>
      <c r="J15" s="316"/>
      <c r="K15" s="316"/>
      <c r="L15" s="318"/>
      <c r="M15" s="316"/>
      <c r="N15" s="138" t="s">
        <v>330</v>
      </c>
      <c r="O15" s="316"/>
      <c r="P15" s="318"/>
      <c r="Q15" s="318"/>
    </row>
    <row r="16" spans="1:22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</row>
    <row r="17" spans="1:14" ht="15.75">
      <c r="A17" s="473" t="s">
        <v>137</v>
      </c>
      <c r="B17" s="481" t="s">
        <v>4</v>
      </c>
      <c r="C17" s="481" t="s">
        <v>5</v>
      </c>
      <c r="D17" s="473" t="s">
        <v>6</v>
      </c>
      <c r="E17" s="481" t="s">
        <v>7</v>
      </c>
      <c r="F17" s="474" t="s">
        <v>157</v>
      </c>
      <c r="G17" s="475"/>
      <c r="H17" s="475"/>
      <c r="I17" s="475"/>
      <c r="J17" s="475"/>
      <c r="K17" s="476"/>
      <c r="L17" s="158"/>
      <c r="M17" s="472" t="s">
        <v>158</v>
      </c>
      <c r="N17" s="473" t="s">
        <v>140</v>
      </c>
    </row>
    <row r="18" spans="1:14" ht="15.75">
      <c r="A18" s="480"/>
      <c r="B18" s="482"/>
      <c r="C18" s="482"/>
      <c r="D18" s="480"/>
      <c r="E18" s="482"/>
      <c r="F18" s="159" t="s">
        <v>159</v>
      </c>
      <c r="G18" s="160" t="s">
        <v>160</v>
      </c>
      <c r="H18" s="161" t="s">
        <v>161</v>
      </c>
      <c r="I18" s="162" t="s">
        <v>162</v>
      </c>
      <c r="J18" s="163" t="s">
        <v>163</v>
      </c>
      <c r="K18" s="163" t="s">
        <v>164</v>
      </c>
      <c r="L18" s="158"/>
      <c r="M18" s="472"/>
      <c r="N18" s="473"/>
    </row>
    <row r="19" spans="1:14" ht="15.75">
      <c r="A19" s="279">
        <v>153</v>
      </c>
      <c r="B19" s="297" t="s">
        <v>349</v>
      </c>
      <c r="C19" s="297" t="s">
        <v>350</v>
      </c>
      <c r="D19" s="281">
        <v>2000</v>
      </c>
      <c r="E19" s="280" t="s">
        <v>55</v>
      </c>
      <c r="F19" s="306">
        <v>32.49</v>
      </c>
      <c r="G19" s="306">
        <v>33.840000000000003</v>
      </c>
      <c r="H19" s="306">
        <v>28.27</v>
      </c>
      <c r="I19" s="306">
        <v>31.43</v>
      </c>
      <c r="J19" s="306">
        <v>35.49</v>
      </c>
      <c r="K19" s="306">
        <v>32.28</v>
      </c>
      <c r="L19" s="337"/>
      <c r="M19" s="129">
        <v>35.49</v>
      </c>
      <c r="N19" s="282">
        <v>1</v>
      </c>
    </row>
    <row r="20" spans="1:14" ht="15.75">
      <c r="A20" s="279">
        <v>134</v>
      </c>
      <c r="B20" s="280" t="s">
        <v>345</v>
      </c>
      <c r="C20" s="280" t="s">
        <v>346</v>
      </c>
      <c r="D20" s="281">
        <v>2000</v>
      </c>
      <c r="E20" s="280" t="s">
        <v>23</v>
      </c>
      <c r="F20" s="306">
        <v>31.95</v>
      </c>
      <c r="G20" s="306">
        <v>33.78</v>
      </c>
      <c r="H20" s="306">
        <v>30.4</v>
      </c>
      <c r="I20" s="306">
        <v>29.38</v>
      </c>
      <c r="J20" s="306">
        <v>21.08</v>
      </c>
      <c r="K20" s="306">
        <v>30.68</v>
      </c>
      <c r="L20" s="337"/>
      <c r="M20" s="129">
        <v>33.78</v>
      </c>
      <c r="N20" s="282">
        <v>2</v>
      </c>
    </row>
  </sheetData>
  <mergeCells count="22">
    <mergeCell ref="D3:D4"/>
    <mergeCell ref="E3:E4"/>
    <mergeCell ref="F3:H3"/>
    <mergeCell ref="A9:A11"/>
    <mergeCell ref="B9:B11"/>
    <mergeCell ref="A3:A4"/>
    <mergeCell ref="B3:B4"/>
    <mergeCell ref="C3:C4"/>
    <mergeCell ref="M17:M18"/>
    <mergeCell ref="N17:N18"/>
    <mergeCell ref="F17:K17"/>
    <mergeCell ref="A17:A18"/>
    <mergeCell ref="B17:B18"/>
    <mergeCell ref="C17:C18"/>
    <mergeCell ref="D17:D18"/>
    <mergeCell ref="E17:E18"/>
    <mergeCell ref="C9:C11"/>
    <mergeCell ref="D9:D11"/>
    <mergeCell ref="E9:E11"/>
    <mergeCell ref="M9:M11"/>
    <mergeCell ref="N9:N11"/>
    <mergeCell ref="F9:K9"/>
  </mergeCells>
  <pageMargins left="0.7" right="0.7" top="0.78740157499999996" bottom="0.78740157499999996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36"/>
  <sheetViews>
    <sheetView workbookViewId="0"/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1" width="7.7109375" customWidth="1"/>
    <col min="12" max="12" width="2.42578125" customWidth="1"/>
    <col min="13" max="17" width="7.7109375" customWidth="1"/>
    <col min="18" max="18" width="2.7109375" customWidth="1"/>
  </cols>
  <sheetData>
    <row r="1" spans="1:10" ht="18.75">
      <c r="A1" s="191" t="s">
        <v>355</v>
      </c>
      <c r="B1" s="192"/>
      <c r="C1" s="191" t="s">
        <v>356</v>
      </c>
      <c r="D1" s="194"/>
      <c r="E1" s="197" t="s">
        <v>334</v>
      </c>
      <c r="F1" s="192"/>
      <c r="G1" s="192"/>
      <c r="H1" s="359" t="s">
        <v>335</v>
      </c>
      <c r="I1" s="201"/>
    </row>
    <row r="2" spans="1:10" ht="15.75">
      <c r="A2" s="192"/>
      <c r="B2" s="192"/>
      <c r="C2" s="192"/>
      <c r="D2" s="195"/>
      <c r="E2" s="192"/>
      <c r="F2" s="192"/>
      <c r="G2" s="192"/>
      <c r="H2" s="192"/>
      <c r="I2" s="202"/>
      <c r="J2" s="192"/>
    </row>
    <row r="3" spans="1:10" ht="15.75">
      <c r="A3" s="520" t="s">
        <v>137</v>
      </c>
      <c r="B3" s="522" t="s">
        <v>4</v>
      </c>
      <c r="C3" s="522" t="s">
        <v>5</v>
      </c>
      <c r="D3" s="520" t="s">
        <v>6</v>
      </c>
      <c r="E3" s="522" t="s">
        <v>7</v>
      </c>
      <c r="F3" s="574" t="s">
        <v>138</v>
      </c>
      <c r="G3" s="575"/>
      <c r="H3" s="583"/>
    </row>
    <row r="4" spans="1:10" ht="15.75">
      <c r="A4" s="521"/>
      <c r="B4" s="523"/>
      <c r="C4" s="523"/>
      <c r="D4" s="521"/>
      <c r="E4" s="523"/>
      <c r="F4" s="321" t="s">
        <v>139</v>
      </c>
      <c r="G4" s="203" t="s">
        <v>13</v>
      </c>
      <c r="H4" s="200" t="s">
        <v>140</v>
      </c>
    </row>
    <row r="5" spans="1:10" ht="15.75">
      <c r="A5" s="279">
        <v>132</v>
      </c>
      <c r="B5" s="356" t="s">
        <v>321</v>
      </c>
      <c r="C5" s="356" t="s">
        <v>322</v>
      </c>
      <c r="D5" s="281">
        <v>2000</v>
      </c>
      <c r="E5" s="356" t="s">
        <v>23</v>
      </c>
      <c r="F5" s="305">
        <v>-1.1000000000000001</v>
      </c>
      <c r="G5" s="282">
        <v>13.14</v>
      </c>
      <c r="H5" s="282">
        <v>1</v>
      </c>
    </row>
    <row r="6" spans="1:10" ht="15.75">
      <c r="A6" s="279">
        <v>39</v>
      </c>
      <c r="B6" s="280" t="s">
        <v>323</v>
      </c>
      <c r="C6" s="280" t="s">
        <v>275</v>
      </c>
      <c r="D6" s="281">
        <v>2000</v>
      </c>
      <c r="E6" s="280" t="s">
        <v>42</v>
      </c>
      <c r="F6" s="305">
        <v>-1.1000000000000001</v>
      </c>
      <c r="G6" s="282">
        <v>13.71</v>
      </c>
      <c r="H6" s="282">
        <v>2</v>
      </c>
    </row>
    <row r="7" spans="1:10" ht="15.75">
      <c r="A7" s="279">
        <v>133</v>
      </c>
      <c r="B7" s="280" t="s">
        <v>317</v>
      </c>
      <c r="C7" s="280" t="s">
        <v>318</v>
      </c>
      <c r="D7" s="281">
        <v>2000</v>
      </c>
      <c r="E7" s="280" t="s">
        <v>23</v>
      </c>
      <c r="F7" s="305">
        <v>-1.1000000000000001</v>
      </c>
      <c r="G7" s="282">
        <v>15.94</v>
      </c>
      <c r="H7" s="282">
        <v>3</v>
      </c>
    </row>
    <row r="9" spans="1:10" ht="18.75">
      <c r="A9" s="191"/>
      <c r="B9" s="373"/>
      <c r="C9" s="374"/>
      <c r="D9" s="375"/>
      <c r="E9" s="376" t="s">
        <v>319</v>
      </c>
      <c r="F9" s="373"/>
      <c r="G9" s="373"/>
      <c r="H9" s="138" t="s">
        <v>320</v>
      </c>
      <c r="I9" s="377"/>
    </row>
    <row r="10" spans="1:10" ht="15.75">
      <c r="A10" s="373"/>
      <c r="B10" s="373"/>
      <c r="C10" s="373"/>
      <c r="D10" s="375"/>
      <c r="E10" s="373"/>
      <c r="F10" s="373"/>
      <c r="G10" s="373"/>
      <c r="H10" s="373"/>
      <c r="I10" s="373"/>
      <c r="J10" s="373"/>
    </row>
    <row r="11" spans="1:10" ht="15.75">
      <c r="A11" s="584" t="s">
        <v>137</v>
      </c>
      <c r="B11" s="581" t="s">
        <v>4</v>
      </c>
      <c r="C11" s="581" t="s">
        <v>5</v>
      </c>
      <c r="D11" s="584" t="s">
        <v>6</v>
      </c>
      <c r="E11" s="581" t="s">
        <v>7</v>
      </c>
      <c r="F11" s="574" t="s">
        <v>138</v>
      </c>
      <c r="G11" s="575"/>
      <c r="H11" s="583"/>
    </row>
    <row r="12" spans="1:10" ht="15.75">
      <c r="A12" s="585"/>
      <c r="B12" s="582"/>
      <c r="C12" s="582"/>
      <c r="D12" s="585"/>
      <c r="E12" s="582"/>
      <c r="F12" s="379" t="s">
        <v>139</v>
      </c>
      <c r="G12" s="380" t="s">
        <v>13</v>
      </c>
      <c r="H12" s="378" t="s">
        <v>140</v>
      </c>
    </row>
    <row r="13" spans="1:10" ht="15.75">
      <c r="A13" s="279">
        <v>132</v>
      </c>
      <c r="B13" s="356" t="s">
        <v>321</v>
      </c>
      <c r="C13" s="356" t="s">
        <v>322</v>
      </c>
      <c r="D13" s="281">
        <v>2000</v>
      </c>
      <c r="E13" s="356" t="s">
        <v>23</v>
      </c>
      <c r="F13" s="367">
        <v>-1.8</v>
      </c>
      <c r="G13" s="306">
        <v>12.52</v>
      </c>
      <c r="H13" s="282">
        <v>1</v>
      </c>
    </row>
    <row r="14" spans="1:10" ht="15.75">
      <c r="A14" s="279">
        <v>39</v>
      </c>
      <c r="B14" s="280" t="s">
        <v>323</v>
      </c>
      <c r="C14" s="280" t="s">
        <v>275</v>
      </c>
      <c r="D14" s="281">
        <v>2000</v>
      </c>
      <c r="E14" s="280" t="s">
        <v>42</v>
      </c>
      <c r="F14" s="367">
        <v>-1.8</v>
      </c>
      <c r="G14" s="306">
        <v>12.93</v>
      </c>
      <c r="H14" s="282">
        <v>2</v>
      </c>
    </row>
    <row r="15" spans="1:10" ht="15.75">
      <c r="A15" s="279">
        <v>64</v>
      </c>
      <c r="B15" s="280" t="s">
        <v>324</v>
      </c>
      <c r="C15" s="280" t="s">
        <v>277</v>
      </c>
      <c r="D15" s="281">
        <v>2000</v>
      </c>
      <c r="E15" s="280" t="s">
        <v>111</v>
      </c>
      <c r="F15" s="367">
        <v>-1.8</v>
      </c>
      <c r="G15" s="306">
        <v>13.12</v>
      </c>
      <c r="H15" s="282">
        <v>3</v>
      </c>
    </row>
    <row r="17" spans="1:18" ht="18.75">
      <c r="A17" s="191"/>
      <c r="B17" s="373"/>
      <c r="C17" s="374"/>
      <c r="D17" s="375"/>
      <c r="E17" s="156" t="s">
        <v>357</v>
      </c>
      <c r="F17" s="373"/>
      <c r="G17" s="138" t="s">
        <v>358</v>
      </c>
      <c r="H17" s="373"/>
      <c r="I17" s="377"/>
    </row>
    <row r="18" spans="1:18" ht="15.75">
      <c r="A18" s="373"/>
      <c r="B18" s="373"/>
      <c r="C18" s="373"/>
      <c r="D18" s="375"/>
      <c r="E18" s="373"/>
      <c r="F18" s="373"/>
      <c r="G18" s="373"/>
    </row>
    <row r="19" spans="1:18" ht="15.75">
      <c r="A19" s="584" t="s">
        <v>137</v>
      </c>
      <c r="B19" s="581" t="s">
        <v>4</v>
      </c>
      <c r="C19" s="581" t="s">
        <v>5</v>
      </c>
      <c r="D19" s="584" t="s">
        <v>6</v>
      </c>
      <c r="E19" s="581" t="s">
        <v>7</v>
      </c>
      <c r="F19" s="586" t="s">
        <v>138</v>
      </c>
      <c r="G19" s="587"/>
    </row>
    <row r="20" spans="1:18" ht="15.75">
      <c r="A20" s="585"/>
      <c r="B20" s="582"/>
      <c r="C20" s="582"/>
      <c r="D20" s="585"/>
      <c r="E20" s="582"/>
      <c r="F20" s="380" t="s">
        <v>13</v>
      </c>
      <c r="G20" s="378" t="s">
        <v>140</v>
      </c>
    </row>
    <row r="21" spans="1:18" ht="15.75">
      <c r="A21" s="279">
        <v>132</v>
      </c>
      <c r="B21" s="356" t="s">
        <v>321</v>
      </c>
      <c r="C21" s="356" t="s">
        <v>322</v>
      </c>
      <c r="D21" s="281">
        <v>2000</v>
      </c>
      <c r="E21" s="356" t="s">
        <v>23</v>
      </c>
      <c r="F21" s="381">
        <v>49.75</v>
      </c>
      <c r="G21" s="382">
        <v>1</v>
      </c>
    </row>
    <row r="22" spans="1:18" ht="15.75">
      <c r="A22" s="279">
        <v>147</v>
      </c>
      <c r="B22" s="280" t="s">
        <v>302</v>
      </c>
      <c r="C22" s="280" t="s">
        <v>102</v>
      </c>
      <c r="D22" s="281">
        <v>2002</v>
      </c>
      <c r="E22" s="280" t="s">
        <v>303</v>
      </c>
      <c r="F22" s="381">
        <v>54.56</v>
      </c>
      <c r="G22" s="382">
        <v>2</v>
      </c>
    </row>
    <row r="24" spans="1:18" ht="18.75">
      <c r="A24" s="358"/>
      <c r="B24" s="116"/>
      <c r="C24" s="50"/>
      <c r="D24" s="132"/>
      <c r="E24" s="133" t="s">
        <v>166</v>
      </c>
      <c r="F24" s="134"/>
      <c r="G24" s="134"/>
      <c r="H24" s="134"/>
      <c r="I24" s="134"/>
      <c r="J24" s="134"/>
      <c r="K24" s="134"/>
      <c r="L24" s="134"/>
      <c r="M24" s="137"/>
      <c r="N24" s="138" t="s">
        <v>336</v>
      </c>
      <c r="O24" s="134"/>
      <c r="P24" s="134"/>
      <c r="Q24" s="134"/>
      <c r="R24" s="136"/>
    </row>
    <row r="25" spans="1:18" ht="15.75">
      <c r="A25" s="308"/>
      <c r="B25" s="308"/>
      <c r="C25" s="308"/>
      <c r="D25" s="307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9"/>
    </row>
    <row r="26" spans="1:18" ht="15.75" customHeight="1">
      <c r="A26" s="486" t="s">
        <v>137</v>
      </c>
      <c r="B26" s="486" t="s">
        <v>4</v>
      </c>
      <c r="C26" s="486" t="s">
        <v>5</v>
      </c>
      <c r="D26" s="486" t="s">
        <v>6</v>
      </c>
      <c r="E26" s="486" t="s">
        <v>7</v>
      </c>
      <c r="F26" s="491" t="s">
        <v>157</v>
      </c>
      <c r="G26" s="491"/>
      <c r="H26" s="491"/>
      <c r="I26" s="491"/>
      <c r="J26" s="491"/>
      <c r="K26" s="500"/>
      <c r="L26" s="427"/>
      <c r="M26" s="577" t="s">
        <v>158</v>
      </c>
      <c r="N26" s="514" t="s">
        <v>140</v>
      </c>
    </row>
    <row r="27" spans="1:18" ht="15.75">
      <c r="A27" s="558"/>
      <c r="B27" s="558"/>
      <c r="C27" s="558"/>
      <c r="D27" s="558"/>
      <c r="E27" s="558"/>
      <c r="F27" s="365" t="s">
        <v>159</v>
      </c>
      <c r="G27" s="142" t="s">
        <v>160</v>
      </c>
      <c r="H27" s="142" t="s">
        <v>161</v>
      </c>
      <c r="I27" s="426" t="s">
        <v>162</v>
      </c>
      <c r="J27" s="426" t="s">
        <v>163</v>
      </c>
      <c r="K27" s="426" t="s">
        <v>164</v>
      </c>
      <c r="L27" s="413"/>
      <c r="M27" s="578"/>
      <c r="N27" s="580"/>
    </row>
    <row r="28" spans="1:18" ht="15.75">
      <c r="A28" s="531"/>
      <c r="B28" s="531"/>
      <c r="C28" s="531"/>
      <c r="D28" s="531"/>
      <c r="E28" s="531"/>
      <c r="F28" s="418" t="s">
        <v>139</v>
      </c>
      <c r="G28" s="364" t="s">
        <v>139</v>
      </c>
      <c r="H28" s="364" t="s">
        <v>139</v>
      </c>
      <c r="I28" s="415" t="s">
        <v>139</v>
      </c>
      <c r="J28" s="415" t="s">
        <v>139</v>
      </c>
      <c r="K28" s="415" t="s">
        <v>139</v>
      </c>
      <c r="L28" s="413"/>
      <c r="M28" s="579"/>
      <c r="N28" s="515"/>
    </row>
    <row r="29" spans="1:18" ht="15.75">
      <c r="A29" s="279">
        <v>132</v>
      </c>
      <c r="B29" s="356" t="s">
        <v>321</v>
      </c>
      <c r="C29" s="356" t="s">
        <v>322</v>
      </c>
      <c r="D29" s="281">
        <v>2000</v>
      </c>
      <c r="E29" s="356" t="s">
        <v>23</v>
      </c>
      <c r="F29" s="306" t="s">
        <v>165</v>
      </c>
      <c r="G29" s="311">
        <v>4.3600000000000003</v>
      </c>
      <c r="H29" s="311">
        <v>4.4000000000000004</v>
      </c>
      <c r="I29" s="312">
        <v>4.5</v>
      </c>
      <c r="J29" s="312">
        <v>4.3600000000000003</v>
      </c>
      <c r="K29" s="312">
        <v>4.1900000000000004</v>
      </c>
      <c r="L29" s="313"/>
      <c r="M29" s="129">
        <v>4.5</v>
      </c>
      <c r="N29" s="282">
        <v>1</v>
      </c>
    </row>
    <row r="30" spans="1:18" ht="15.75">
      <c r="A30" s="279"/>
      <c r="B30" s="356"/>
      <c r="C30" s="356"/>
      <c r="D30" s="281"/>
      <c r="E30" s="356"/>
      <c r="F30" s="367" t="s">
        <v>342</v>
      </c>
      <c r="G30" s="366" t="s">
        <v>343</v>
      </c>
      <c r="H30" s="367" t="s">
        <v>360</v>
      </c>
      <c r="I30" s="366" t="s">
        <v>359</v>
      </c>
      <c r="J30" s="366" t="s">
        <v>361</v>
      </c>
      <c r="K30" s="367" t="s">
        <v>362</v>
      </c>
      <c r="L30" s="400"/>
      <c r="M30" s="366" t="s">
        <v>359</v>
      </c>
      <c r="N30" s="356"/>
    </row>
    <row r="31" spans="1:18" ht="18.75">
      <c r="A31" s="358"/>
      <c r="B31" s="116"/>
      <c r="C31" s="50"/>
      <c r="D31" s="155"/>
      <c r="E31" s="207" t="s">
        <v>344</v>
      </c>
      <c r="F31" s="134"/>
      <c r="G31" s="157"/>
      <c r="H31" s="134"/>
      <c r="I31" s="137"/>
      <c r="J31" s="134"/>
      <c r="K31" s="134"/>
      <c r="L31" s="137"/>
      <c r="M31" s="134"/>
      <c r="N31" s="138" t="s">
        <v>330</v>
      </c>
      <c r="O31" s="134"/>
      <c r="P31" s="137"/>
      <c r="Q31" s="137"/>
    </row>
    <row r="32" spans="1:18" ht="15.75">
      <c r="A32" s="134"/>
      <c r="B32" s="134"/>
      <c r="C32" s="134"/>
      <c r="D32" s="15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</row>
    <row r="33" spans="1:14" ht="15.75">
      <c r="A33" s="473" t="s">
        <v>137</v>
      </c>
      <c r="B33" s="481" t="s">
        <v>4</v>
      </c>
      <c r="C33" s="481" t="s">
        <v>5</v>
      </c>
      <c r="D33" s="473" t="s">
        <v>6</v>
      </c>
      <c r="E33" s="481" t="s">
        <v>7</v>
      </c>
      <c r="F33" s="474" t="s">
        <v>157</v>
      </c>
      <c r="G33" s="475"/>
      <c r="H33" s="475"/>
      <c r="I33" s="475"/>
      <c r="J33" s="475"/>
      <c r="K33" s="476"/>
      <c r="L33" s="158"/>
      <c r="M33" s="472" t="s">
        <v>158</v>
      </c>
      <c r="N33" s="473" t="s">
        <v>140</v>
      </c>
    </row>
    <row r="34" spans="1:14" ht="15.75">
      <c r="A34" s="480"/>
      <c r="B34" s="482"/>
      <c r="C34" s="482"/>
      <c r="D34" s="480"/>
      <c r="E34" s="482"/>
      <c r="F34" s="159" t="s">
        <v>159</v>
      </c>
      <c r="G34" s="160" t="s">
        <v>160</v>
      </c>
      <c r="H34" s="383" t="s">
        <v>161</v>
      </c>
      <c r="I34" s="162" t="s">
        <v>162</v>
      </c>
      <c r="J34" s="163" t="s">
        <v>163</v>
      </c>
      <c r="K34" s="163" t="s">
        <v>164</v>
      </c>
      <c r="L34" s="158"/>
      <c r="M34" s="472"/>
      <c r="N34" s="473"/>
    </row>
    <row r="35" spans="1:14" ht="15.75">
      <c r="A35" s="279">
        <v>39</v>
      </c>
      <c r="B35" s="280" t="s">
        <v>323</v>
      </c>
      <c r="C35" s="280" t="s">
        <v>275</v>
      </c>
      <c r="D35" s="281">
        <v>2000</v>
      </c>
      <c r="E35" s="280" t="s">
        <v>42</v>
      </c>
      <c r="F35" s="306" t="s">
        <v>165</v>
      </c>
      <c r="G35" s="306">
        <v>35.869999999999997</v>
      </c>
      <c r="H35" s="306">
        <v>34.57</v>
      </c>
      <c r="I35" s="306">
        <v>37.270000000000003</v>
      </c>
      <c r="J35" s="306">
        <v>34.54</v>
      </c>
      <c r="K35" s="306">
        <v>35.6</v>
      </c>
      <c r="L35" s="337"/>
      <c r="M35" s="129">
        <v>37.270000000000003</v>
      </c>
      <c r="N35" s="282">
        <v>1</v>
      </c>
    </row>
    <row r="36" spans="1:14" ht="15.75">
      <c r="A36" s="279">
        <v>133</v>
      </c>
      <c r="B36" s="280" t="s">
        <v>317</v>
      </c>
      <c r="C36" s="280" t="s">
        <v>318</v>
      </c>
      <c r="D36" s="281">
        <v>2000</v>
      </c>
      <c r="E36" s="280" t="s">
        <v>23</v>
      </c>
      <c r="F36" s="306">
        <v>14.49</v>
      </c>
      <c r="G36" s="306">
        <v>13.81</v>
      </c>
      <c r="H36" s="306">
        <v>12.52</v>
      </c>
      <c r="I36" s="306">
        <v>11.11</v>
      </c>
      <c r="J36" s="306">
        <v>10.35</v>
      </c>
      <c r="K36" s="306">
        <v>8.77</v>
      </c>
      <c r="L36" s="337"/>
      <c r="M36" s="129">
        <v>14.49</v>
      </c>
      <c r="N36" s="282">
        <v>2</v>
      </c>
    </row>
  </sheetData>
  <mergeCells count="34">
    <mergeCell ref="F3:H3"/>
    <mergeCell ref="A3:A4"/>
    <mergeCell ref="B3:B4"/>
    <mergeCell ref="C3:C4"/>
    <mergeCell ref="D3:D4"/>
    <mergeCell ref="E3:E4"/>
    <mergeCell ref="E11:E12"/>
    <mergeCell ref="F11:H11"/>
    <mergeCell ref="A19:A20"/>
    <mergeCell ref="B19:B20"/>
    <mergeCell ref="C19:C20"/>
    <mergeCell ref="D19:D20"/>
    <mergeCell ref="E19:E20"/>
    <mergeCell ref="F19:G19"/>
    <mergeCell ref="A11:A12"/>
    <mergeCell ref="B11:B12"/>
    <mergeCell ref="C11:C12"/>
    <mergeCell ref="D11:D12"/>
    <mergeCell ref="M33:M34"/>
    <mergeCell ref="N33:N34"/>
    <mergeCell ref="F33:K33"/>
    <mergeCell ref="A33:A34"/>
    <mergeCell ref="B33:B34"/>
    <mergeCell ref="C33:C34"/>
    <mergeCell ref="D33:D34"/>
    <mergeCell ref="E33:E34"/>
    <mergeCell ref="F26:K26"/>
    <mergeCell ref="M26:M28"/>
    <mergeCell ref="N26:N28"/>
    <mergeCell ref="A26:A28"/>
    <mergeCell ref="B26:B28"/>
    <mergeCell ref="C26:C28"/>
    <mergeCell ref="D26:D28"/>
    <mergeCell ref="E26:E28"/>
  </mergeCells>
  <pageMargins left="0.7" right="0.7" top="0.78740157499999996" bottom="0.78740157499999996" header="0.3" footer="0.3"/>
  <pageSetup paperSize="9" orientation="landscape" r:id="rId1"/>
  <rowBreaks count="1" manualBreakCount="1">
    <brk id="3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R5"/>
  <sheetViews>
    <sheetView workbookViewId="0">
      <selection activeCell="P1" sqref="P1"/>
    </sheetView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3" width="4.7109375" customWidth="1"/>
    <col min="14" max="14" width="2.85546875" customWidth="1"/>
    <col min="15" max="18" width="7.7109375" customWidth="1"/>
  </cols>
  <sheetData>
    <row r="1" spans="1:18" ht="18.75">
      <c r="A1" s="116"/>
      <c r="B1" s="205"/>
      <c r="C1" s="50"/>
      <c r="D1" s="206"/>
      <c r="E1" s="205"/>
      <c r="F1" s="205"/>
      <c r="G1" s="205"/>
      <c r="H1" s="207" t="s">
        <v>190</v>
      </c>
      <c r="I1" s="205"/>
      <c r="J1" s="205"/>
      <c r="K1" s="205"/>
      <c r="L1" s="208" t="s">
        <v>363</v>
      </c>
      <c r="M1" s="205"/>
      <c r="N1" s="209"/>
      <c r="O1" s="205"/>
      <c r="P1" s="210"/>
      <c r="Q1" s="211"/>
      <c r="R1" s="138" t="s">
        <v>364</v>
      </c>
    </row>
    <row r="2" spans="1:18" ht="15.75">
      <c r="A2" s="205"/>
      <c r="B2" s="205"/>
      <c r="C2" s="205"/>
      <c r="D2" s="206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18" ht="15.75" customHeight="1">
      <c r="A3" s="529" t="s">
        <v>137</v>
      </c>
      <c r="B3" s="547" t="s">
        <v>4</v>
      </c>
      <c r="C3" s="547" t="s">
        <v>5</v>
      </c>
      <c r="D3" s="529" t="s">
        <v>6</v>
      </c>
      <c r="E3" s="547" t="s">
        <v>7</v>
      </c>
      <c r="F3" s="524" t="s">
        <v>193</v>
      </c>
      <c r="G3" s="525"/>
      <c r="H3" s="525"/>
      <c r="I3" s="525"/>
      <c r="J3" s="525"/>
      <c r="K3" s="525"/>
      <c r="L3" s="525"/>
      <c r="M3" s="526"/>
      <c r="N3" s="205"/>
      <c r="O3" s="527" t="s">
        <v>194</v>
      </c>
      <c r="P3" s="527" t="s">
        <v>195</v>
      </c>
      <c r="Q3" s="527" t="s">
        <v>196</v>
      </c>
      <c r="R3" s="529" t="s">
        <v>140</v>
      </c>
    </row>
    <row r="4" spans="1:18" ht="15" customHeight="1">
      <c r="A4" s="530"/>
      <c r="B4" s="548"/>
      <c r="C4" s="548"/>
      <c r="D4" s="530"/>
      <c r="E4" s="548"/>
      <c r="F4" s="384">
        <v>1.2</v>
      </c>
      <c r="G4" s="385">
        <v>1.25</v>
      </c>
      <c r="H4" s="385">
        <v>1.3</v>
      </c>
      <c r="I4" s="384">
        <v>1.35</v>
      </c>
      <c r="J4" s="385">
        <v>1.4</v>
      </c>
      <c r="K4" s="385">
        <v>1.44</v>
      </c>
      <c r="L4" s="384">
        <v>1.48</v>
      </c>
      <c r="M4" s="213"/>
      <c r="N4" s="205"/>
      <c r="O4" s="528"/>
      <c r="P4" s="528"/>
      <c r="Q4" s="528"/>
      <c r="R4" s="530"/>
    </row>
    <row r="5" spans="1:18" ht="15.75">
      <c r="A5" s="279">
        <v>39</v>
      </c>
      <c r="B5" s="280" t="s">
        <v>323</v>
      </c>
      <c r="C5" s="280" t="s">
        <v>275</v>
      </c>
      <c r="D5" s="281">
        <v>2000</v>
      </c>
      <c r="E5" s="280" t="s">
        <v>42</v>
      </c>
      <c r="F5" s="332" t="s">
        <v>197</v>
      </c>
      <c r="G5" s="332" t="s">
        <v>197</v>
      </c>
      <c r="H5" s="332" t="s">
        <v>197</v>
      </c>
      <c r="I5" s="332" t="s">
        <v>197</v>
      </c>
      <c r="J5" s="151" t="s">
        <v>198</v>
      </c>
      <c r="K5" s="333" t="s">
        <v>200</v>
      </c>
      <c r="L5" s="151"/>
      <c r="M5" s="214"/>
      <c r="N5" s="134"/>
      <c r="O5" s="386">
        <v>1.4</v>
      </c>
      <c r="P5" s="260">
        <v>1</v>
      </c>
      <c r="Q5" s="260">
        <v>0</v>
      </c>
      <c r="R5" s="260">
        <v>1</v>
      </c>
    </row>
  </sheetData>
  <mergeCells count="10">
    <mergeCell ref="A3:A4"/>
    <mergeCell ref="B3:B4"/>
    <mergeCell ref="C3:C4"/>
    <mergeCell ref="D3:D4"/>
    <mergeCell ref="E3:E4"/>
    <mergeCell ref="P3:P4"/>
    <mergeCell ref="Q3:Q4"/>
    <mergeCell ref="R3:R4"/>
    <mergeCell ref="F3:M3"/>
    <mergeCell ref="O3:O4"/>
  </mergeCells>
  <pageMargins left="0.7" right="0.7" top="0.78740157499999996" bottom="0.78740157499999996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V105"/>
  <sheetViews>
    <sheetView workbookViewId="0"/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1" width="7.7109375" customWidth="1"/>
    <col min="12" max="12" width="1.5703125" customWidth="1"/>
    <col min="13" max="17" width="7.7109375" customWidth="1"/>
    <col min="18" max="18" width="2.7109375" customWidth="1"/>
  </cols>
  <sheetData>
    <row r="1" spans="1:10" ht="18.75">
      <c r="A1" s="287" t="s">
        <v>297</v>
      </c>
      <c r="B1" s="288"/>
      <c r="C1" s="287" t="s">
        <v>365</v>
      </c>
      <c r="D1" s="289"/>
      <c r="E1" s="290" t="s">
        <v>334</v>
      </c>
      <c r="F1" s="288"/>
      <c r="G1" s="288"/>
      <c r="H1" s="387" t="s">
        <v>366</v>
      </c>
      <c r="I1" s="291"/>
    </row>
    <row r="2" spans="1:10" ht="15.75">
      <c r="A2" s="388"/>
      <c r="B2" s="388"/>
      <c r="C2" s="388"/>
      <c r="D2" s="389"/>
      <c r="E2" s="388"/>
      <c r="F2" s="388"/>
      <c r="G2" s="388"/>
      <c r="H2" s="388"/>
      <c r="I2" s="390"/>
      <c r="J2" s="388"/>
    </row>
    <row r="3" spans="1:10" ht="15.75">
      <c r="A3" s="549" t="s">
        <v>137</v>
      </c>
      <c r="B3" s="551" t="s">
        <v>4</v>
      </c>
      <c r="C3" s="551" t="s">
        <v>5</v>
      </c>
      <c r="D3" s="549" t="s">
        <v>6</v>
      </c>
      <c r="E3" s="551" t="s">
        <v>7</v>
      </c>
      <c r="F3" s="544" t="s">
        <v>138</v>
      </c>
      <c r="G3" s="545"/>
      <c r="H3" s="546"/>
    </row>
    <row r="4" spans="1:10" ht="15.75">
      <c r="A4" s="550"/>
      <c r="B4" s="552"/>
      <c r="C4" s="552"/>
      <c r="D4" s="550"/>
      <c r="E4" s="552"/>
      <c r="F4" s="295" t="s">
        <v>139</v>
      </c>
      <c r="G4" s="296" t="s">
        <v>13</v>
      </c>
      <c r="H4" s="294" t="s">
        <v>140</v>
      </c>
    </row>
    <row r="5" spans="1:10" ht="15.75">
      <c r="A5" s="279">
        <v>40</v>
      </c>
      <c r="B5" s="280" t="s">
        <v>367</v>
      </c>
      <c r="C5" s="280" t="s">
        <v>77</v>
      </c>
      <c r="D5" s="281">
        <v>1999</v>
      </c>
      <c r="E5" s="280" t="s">
        <v>42</v>
      </c>
      <c r="F5" s="357" t="s">
        <v>354</v>
      </c>
      <c r="G5" s="312">
        <v>11.49</v>
      </c>
      <c r="H5" s="279">
        <v>1</v>
      </c>
    </row>
    <row r="6" spans="1:10" ht="15.75">
      <c r="A6" s="279">
        <v>139</v>
      </c>
      <c r="B6" s="280" t="s">
        <v>368</v>
      </c>
      <c r="C6" s="280" t="s">
        <v>369</v>
      </c>
      <c r="D6" s="281">
        <v>1998</v>
      </c>
      <c r="E6" s="280" t="s">
        <v>23</v>
      </c>
      <c r="F6" s="357" t="s">
        <v>354</v>
      </c>
      <c r="G6" s="312">
        <v>12.24</v>
      </c>
      <c r="H6" s="279">
        <v>2</v>
      </c>
    </row>
    <row r="7" spans="1:10" ht="15.75">
      <c r="A7" s="279">
        <v>136</v>
      </c>
      <c r="B7" s="280" t="s">
        <v>370</v>
      </c>
      <c r="C7" s="280" t="s">
        <v>371</v>
      </c>
      <c r="D7" s="281">
        <v>1999</v>
      </c>
      <c r="E7" s="165" t="s">
        <v>23</v>
      </c>
      <c r="F7" s="357" t="s">
        <v>354</v>
      </c>
      <c r="G7" s="312">
        <v>12.26</v>
      </c>
      <c r="H7" s="279">
        <v>3</v>
      </c>
    </row>
    <row r="8" spans="1:10" ht="15.75">
      <c r="A8" s="279">
        <v>138</v>
      </c>
      <c r="B8" s="339" t="s">
        <v>298</v>
      </c>
      <c r="C8" s="339" t="s">
        <v>145</v>
      </c>
      <c r="D8" s="340">
        <v>1998</v>
      </c>
      <c r="E8" s="165" t="s">
        <v>23</v>
      </c>
      <c r="F8" s="357" t="s">
        <v>354</v>
      </c>
      <c r="G8" s="312">
        <v>13.28</v>
      </c>
      <c r="H8" s="322">
        <v>4</v>
      </c>
    </row>
    <row r="9" spans="1:10" ht="15.75">
      <c r="A9" s="279">
        <v>135</v>
      </c>
      <c r="B9" s="280" t="s">
        <v>302</v>
      </c>
      <c r="C9" s="297" t="s">
        <v>372</v>
      </c>
      <c r="D9" s="281">
        <v>1999</v>
      </c>
      <c r="E9" s="280" t="s">
        <v>23</v>
      </c>
      <c r="F9" s="357" t="s">
        <v>354</v>
      </c>
      <c r="G9" s="312">
        <v>13.44</v>
      </c>
      <c r="H9" s="322">
        <v>5</v>
      </c>
    </row>
    <row r="11" spans="1:10" ht="18.75">
      <c r="A11" s="191"/>
      <c r="B11" s="192"/>
      <c r="C11" s="191"/>
      <c r="D11" s="194"/>
      <c r="E11" s="197" t="s">
        <v>65</v>
      </c>
      <c r="F11" s="192"/>
      <c r="G11" s="359" t="s">
        <v>373</v>
      </c>
      <c r="H11" s="192"/>
      <c r="I11" s="201"/>
    </row>
    <row r="12" spans="1:10" ht="15.75">
      <c r="A12" s="391"/>
      <c r="B12" s="391"/>
      <c r="C12" s="391"/>
      <c r="D12" s="392"/>
      <c r="E12" s="391"/>
      <c r="F12" s="391"/>
      <c r="G12" s="391"/>
      <c r="H12" s="391"/>
      <c r="I12" s="393"/>
      <c r="J12" s="391"/>
    </row>
    <row r="13" spans="1:10" ht="15.75">
      <c r="A13" s="520" t="s">
        <v>137</v>
      </c>
      <c r="B13" s="522" t="s">
        <v>4</v>
      </c>
      <c r="C13" s="522" t="s">
        <v>5</v>
      </c>
      <c r="D13" s="520" t="s">
        <v>6</v>
      </c>
      <c r="E13" s="522" t="s">
        <v>7</v>
      </c>
      <c r="F13" s="574" t="s">
        <v>138</v>
      </c>
      <c r="G13" s="576"/>
    </row>
    <row r="14" spans="1:10" ht="15.75">
      <c r="A14" s="521"/>
      <c r="B14" s="523"/>
      <c r="C14" s="523"/>
      <c r="D14" s="521"/>
      <c r="E14" s="523"/>
      <c r="F14" s="203" t="s">
        <v>13</v>
      </c>
      <c r="G14" s="200" t="s">
        <v>140</v>
      </c>
    </row>
    <row r="15" spans="1:10" ht="15.75">
      <c r="A15" s="279">
        <v>136</v>
      </c>
      <c r="B15" s="280" t="s">
        <v>370</v>
      </c>
      <c r="C15" s="280" t="s">
        <v>371</v>
      </c>
      <c r="D15" s="281">
        <v>1999</v>
      </c>
      <c r="E15" s="165" t="s">
        <v>23</v>
      </c>
      <c r="F15" s="148">
        <v>54</v>
      </c>
      <c r="G15" s="151">
        <v>1</v>
      </c>
    </row>
    <row r="16" spans="1:10" ht="15.75">
      <c r="A16" s="279">
        <v>135</v>
      </c>
      <c r="B16" s="280" t="s">
        <v>302</v>
      </c>
      <c r="C16" s="297" t="s">
        <v>372</v>
      </c>
      <c r="D16" s="281">
        <v>1999</v>
      </c>
      <c r="E16" s="280" t="s">
        <v>23</v>
      </c>
      <c r="F16" s="148">
        <v>61.07</v>
      </c>
      <c r="G16" s="151">
        <v>2</v>
      </c>
    </row>
    <row r="18" spans="1:22" ht="18.75">
      <c r="A18" s="394"/>
      <c r="B18" s="394"/>
      <c r="C18" s="394"/>
      <c r="D18" s="375"/>
      <c r="E18" s="156" t="s">
        <v>374</v>
      </c>
      <c r="F18" s="373"/>
      <c r="G18" s="138" t="s">
        <v>375</v>
      </c>
      <c r="H18" s="373"/>
      <c r="I18" s="377"/>
    </row>
    <row r="19" spans="1:22" ht="15.75">
      <c r="A19" s="373"/>
      <c r="B19" s="373"/>
      <c r="C19" s="373"/>
      <c r="D19" s="375"/>
      <c r="E19" s="373"/>
      <c r="F19" s="373"/>
      <c r="G19" s="373"/>
      <c r="H19" s="373"/>
      <c r="I19" s="373"/>
      <c r="J19" s="373"/>
    </row>
    <row r="20" spans="1:22" ht="15.75">
      <c r="A20" s="584" t="s">
        <v>137</v>
      </c>
      <c r="B20" s="581" t="s">
        <v>4</v>
      </c>
      <c r="C20" s="581" t="s">
        <v>5</v>
      </c>
      <c r="D20" s="584" t="s">
        <v>6</v>
      </c>
      <c r="E20" s="581" t="s">
        <v>7</v>
      </c>
      <c r="F20" s="574" t="s">
        <v>138</v>
      </c>
      <c r="G20" s="576"/>
    </row>
    <row r="21" spans="1:22" ht="15.75">
      <c r="A21" s="585"/>
      <c r="B21" s="582"/>
      <c r="C21" s="582"/>
      <c r="D21" s="585"/>
      <c r="E21" s="582"/>
      <c r="F21" s="380" t="s">
        <v>13</v>
      </c>
      <c r="G21" s="378" t="s">
        <v>140</v>
      </c>
    </row>
    <row r="22" spans="1:22" ht="15.75">
      <c r="A22" s="279">
        <v>140</v>
      </c>
      <c r="B22" s="297" t="s">
        <v>381</v>
      </c>
      <c r="C22" s="297" t="s">
        <v>382</v>
      </c>
      <c r="D22" s="281">
        <v>1998</v>
      </c>
      <c r="E22" s="356" t="s">
        <v>23</v>
      </c>
      <c r="F22" s="381">
        <v>61.55</v>
      </c>
      <c r="G22" s="382">
        <v>1</v>
      </c>
    </row>
    <row r="23" spans="1:22" ht="18.75">
      <c r="A23" s="191"/>
      <c r="B23" s="192"/>
      <c r="C23" s="191"/>
      <c r="D23" s="132"/>
      <c r="E23" s="133" t="s">
        <v>166</v>
      </c>
      <c r="F23" s="134"/>
      <c r="G23" s="134"/>
      <c r="H23" s="134"/>
      <c r="I23" s="134"/>
      <c r="J23" s="134"/>
      <c r="K23" s="134"/>
      <c r="L23" s="135"/>
      <c r="M23" s="134"/>
      <c r="N23" s="138" t="s">
        <v>336</v>
      </c>
      <c r="O23" s="134"/>
      <c r="P23" s="134"/>
      <c r="Q23" s="134"/>
      <c r="R23" s="134"/>
      <c r="U23" s="137"/>
    </row>
    <row r="24" spans="1:22" ht="15.75">
      <c r="A24" s="308"/>
      <c r="B24" s="308"/>
      <c r="C24" s="308"/>
      <c r="D24" s="132"/>
      <c r="E24" s="134"/>
      <c r="F24" s="134"/>
      <c r="G24" s="134"/>
      <c r="H24" s="134"/>
      <c r="I24" s="134"/>
      <c r="J24" s="134"/>
      <c r="K24" s="134"/>
      <c r="L24" s="134"/>
      <c r="M24" s="134"/>
      <c r="N24" s="136"/>
      <c r="O24" s="134"/>
      <c r="P24" s="134"/>
      <c r="Q24" s="134"/>
      <c r="R24" s="134"/>
      <c r="U24" s="134"/>
      <c r="V24" s="308"/>
    </row>
    <row r="25" spans="1:22" ht="15.75" customHeight="1">
      <c r="A25" s="589" t="s">
        <v>137</v>
      </c>
      <c r="B25" s="566" t="s">
        <v>4</v>
      </c>
      <c r="C25" s="566" t="s">
        <v>5</v>
      </c>
      <c r="D25" s="566" t="s">
        <v>6</v>
      </c>
      <c r="E25" s="571" t="s">
        <v>7</v>
      </c>
      <c r="F25" s="491" t="s">
        <v>157</v>
      </c>
      <c r="G25" s="491"/>
      <c r="H25" s="491"/>
      <c r="I25" s="491"/>
      <c r="J25" s="491"/>
      <c r="K25" s="491"/>
      <c r="L25" s="434"/>
      <c r="M25" s="478" t="s">
        <v>158</v>
      </c>
      <c r="N25" s="486" t="s">
        <v>140</v>
      </c>
    </row>
    <row r="26" spans="1:22" ht="15.75">
      <c r="A26" s="590"/>
      <c r="B26" s="567"/>
      <c r="C26" s="567"/>
      <c r="D26" s="567"/>
      <c r="E26" s="572"/>
      <c r="F26" s="365" t="s">
        <v>159</v>
      </c>
      <c r="G26" s="142" t="s">
        <v>160</v>
      </c>
      <c r="H26" s="142" t="s">
        <v>161</v>
      </c>
      <c r="I26" s="428" t="s">
        <v>162</v>
      </c>
      <c r="J26" s="429" t="s">
        <v>163</v>
      </c>
      <c r="K26" s="429" t="s">
        <v>164</v>
      </c>
      <c r="L26" s="435"/>
      <c r="M26" s="557"/>
      <c r="N26" s="558"/>
    </row>
    <row r="27" spans="1:22" ht="15.75">
      <c r="A27" s="591"/>
      <c r="B27" s="568"/>
      <c r="C27" s="568"/>
      <c r="D27" s="568"/>
      <c r="E27" s="573"/>
      <c r="F27" s="418" t="s">
        <v>139</v>
      </c>
      <c r="G27" s="364" t="s">
        <v>139</v>
      </c>
      <c r="H27" s="364" t="s">
        <v>139</v>
      </c>
      <c r="I27" s="431" t="s">
        <v>139</v>
      </c>
      <c r="J27" s="432" t="s">
        <v>139</v>
      </c>
      <c r="K27" s="433" t="s">
        <v>139</v>
      </c>
      <c r="L27" s="413"/>
      <c r="M27" s="513"/>
      <c r="N27" s="531"/>
    </row>
    <row r="28" spans="1:22" ht="15.75">
      <c r="A28" s="279">
        <v>139</v>
      </c>
      <c r="B28" s="280" t="s">
        <v>368</v>
      </c>
      <c r="C28" s="280" t="s">
        <v>369</v>
      </c>
      <c r="D28" s="281">
        <v>1998</v>
      </c>
      <c r="E28" s="280" t="s">
        <v>23</v>
      </c>
      <c r="F28" s="306">
        <v>5.31</v>
      </c>
      <c r="G28" s="311">
        <v>4.33</v>
      </c>
      <c r="H28" s="311">
        <v>4.92</v>
      </c>
      <c r="I28" s="312">
        <v>5.0999999999999996</v>
      </c>
      <c r="J28" s="312">
        <v>5.19</v>
      </c>
      <c r="K28" s="312">
        <v>5.39</v>
      </c>
      <c r="L28" s="313"/>
      <c r="M28" s="129">
        <v>5.39</v>
      </c>
      <c r="N28" s="282">
        <v>1</v>
      </c>
    </row>
    <row r="29" spans="1:22" ht="15.75">
      <c r="A29" s="279"/>
      <c r="B29" s="280"/>
      <c r="C29" s="280"/>
      <c r="D29" s="281"/>
      <c r="E29" s="280"/>
      <c r="F29" s="367" t="s">
        <v>383</v>
      </c>
      <c r="G29" s="367" t="s">
        <v>351</v>
      </c>
      <c r="H29" s="367" t="s">
        <v>384</v>
      </c>
      <c r="I29" s="367" t="s">
        <v>337</v>
      </c>
      <c r="J29" s="367" t="s">
        <v>384</v>
      </c>
      <c r="K29" s="367" t="s">
        <v>339</v>
      </c>
      <c r="L29" s="313"/>
      <c r="M29" s="367" t="s">
        <v>339</v>
      </c>
      <c r="N29" s="282"/>
    </row>
    <row r="30" spans="1:22" ht="15.75">
      <c r="A30" s="279">
        <v>135</v>
      </c>
      <c r="B30" s="280" t="s">
        <v>302</v>
      </c>
      <c r="C30" s="297" t="s">
        <v>372</v>
      </c>
      <c r="D30" s="281">
        <v>1999</v>
      </c>
      <c r="E30" s="280" t="s">
        <v>23</v>
      </c>
      <c r="F30" s="306">
        <v>4.67</v>
      </c>
      <c r="G30" s="311">
        <v>4.29</v>
      </c>
      <c r="H30" s="311">
        <v>5.0199999999999996</v>
      </c>
      <c r="I30" s="312">
        <v>4.4800000000000004</v>
      </c>
      <c r="J30" s="312">
        <v>4.57</v>
      </c>
      <c r="K30" s="312">
        <v>5.13</v>
      </c>
      <c r="L30" s="313"/>
      <c r="M30" s="129">
        <v>5.13</v>
      </c>
      <c r="N30" s="282">
        <v>2</v>
      </c>
    </row>
    <row r="31" spans="1:22" ht="15.75">
      <c r="A31" s="279"/>
      <c r="B31" s="280"/>
      <c r="C31" s="280"/>
      <c r="D31" s="281"/>
      <c r="E31" s="280"/>
      <c r="F31" s="367" t="s">
        <v>385</v>
      </c>
      <c r="G31" s="367" t="s">
        <v>337</v>
      </c>
      <c r="H31" s="367" t="s">
        <v>385</v>
      </c>
      <c r="I31" s="367" t="s">
        <v>386</v>
      </c>
      <c r="J31" s="367" t="s">
        <v>387</v>
      </c>
      <c r="K31" s="367" t="s">
        <v>339</v>
      </c>
      <c r="L31" s="313"/>
      <c r="M31" s="367" t="s">
        <v>339</v>
      </c>
      <c r="N31" s="282"/>
    </row>
    <row r="33" spans="1:18" ht="18.75">
      <c r="A33" s="191"/>
      <c r="B33" s="192"/>
      <c r="C33" s="191"/>
      <c r="D33" s="155"/>
      <c r="E33" s="207" t="s">
        <v>388</v>
      </c>
      <c r="F33" s="134"/>
      <c r="G33" s="157"/>
      <c r="H33" s="134"/>
      <c r="I33" s="137"/>
      <c r="J33" s="134"/>
      <c r="K33" s="134"/>
      <c r="L33" s="137"/>
      <c r="M33" s="134"/>
      <c r="N33" s="138" t="s">
        <v>330</v>
      </c>
      <c r="O33" s="134"/>
      <c r="P33" s="137"/>
      <c r="Q33" s="137"/>
    </row>
    <row r="34" spans="1:18" ht="15.75">
      <c r="A34" s="134"/>
      <c r="B34" s="134"/>
      <c r="C34" s="134"/>
      <c r="D34" s="15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</row>
    <row r="35" spans="1:18" ht="15.75">
      <c r="A35" s="473" t="s">
        <v>137</v>
      </c>
      <c r="B35" s="481" t="s">
        <v>4</v>
      </c>
      <c r="C35" s="481" t="s">
        <v>5</v>
      </c>
      <c r="D35" s="473" t="s">
        <v>6</v>
      </c>
      <c r="E35" s="481" t="s">
        <v>7</v>
      </c>
      <c r="F35" s="474" t="s">
        <v>157</v>
      </c>
      <c r="G35" s="475"/>
      <c r="H35" s="475"/>
      <c r="I35" s="475"/>
      <c r="J35" s="475"/>
      <c r="K35" s="476"/>
      <c r="L35" s="158"/>
      <c r="M35" s="472" t="s">
        <v>158</v>
      </c>
      <c r="N35" s="473" t="s">
        <v>140</v>
      </c>
    </row>
    <row r="36" spans="1:18" ht="15.75">
      <c r="A36" s="480"/>
      <c r="B36" s="482"/>
      <c r="C36" s="482"/>
      <c r="D36" s="480"/>
      <c r="E36" s="482"/>
      <c r="F36" s="159" t="s">
        <v>159</v>
      </c>
      <c r="G36" s="160" t="s">
        <v>160</v>
      </c>
      <c r="H36" s="161" t="s">
        <v>161</v>
      </c>
      <c r="I36" s="162" t="s">
        <v>162</v>
      </c>
      <c r="J36" s="163" t="s">
        <v>163</v>
      </c>
      <c r="K36" s="163" t="s">
        <v>164</v>
      </c>
      <c r="L36" s="158"/>
      <c r="M36" s="472"/>
      <c r="N36" s="473"/>
    </row>
    <row r="37" spans="1:18" ht="15.75">
      <c r="A37" s="279">
        <v>135</v>
      </c>
      <c r="B37" s="280" t="s">
        <v>302</v>
      </c>
      <c r="C37" s="297" t="s">
        <v>372</v>
      </c>
      <c r="D37" s="281">
        <v>1999</v>
      </c>
      <c r="E37" s="280" t="s">
        <v>23</v>
      </c>
      <c r="F37" s="306">
        <v>37.71</v>
      </c>
      <c r="G37" s="306">
        <v>39.71</v>
      </c>
      <c r="H37" s="306">
        <v>36.67</v>
      </c>
      <c r="I37" s="306">
        <v>35.08</v>
      </c>
      <c r="J37" s="306">
        <v>33.659999999999997</v>
      </c>
      <c r="K37" s="306" t="s">
        <v>165</v>
      </c>
      <c r="L37" s="313"/>
      <c r="M37" s="129">
        <v>39.71</v>
      </c>
      <c r="N37" s="282">
        <v>1</v>
      </c>
    </row>
    <row r="38" spans="1:18" ht="15.75">
      <c r="A38" s="279">
        <v>18</v>
      </c>
      <c r="B38" s="297" t="s">
        <v>154</v>
      </c>
      <c r="C38" s="297" t="s">
        <v>389</v>
      </c>
      <c r="D38" s="281">
        <v>1999</v>
      </c>
      <c r="E38" s="280" t="s">
        <v>28</v>
      </c>
      <c r="F38" s="306">
        <v>33.229999999999997</v>
      </c>
      <c r="G38" s="306">
        <v>32.86</v>
      </c>
      <c r="H38" s="306">
        <v>29.11</v>
      </c>
      <c r="I38" s="306">
        <v>30.61</v>
      </c>
      <c r="J38" s="306">
        <v>33.200000000000003</v>
      </c>
      <c r="K38" s="306">
        <v>33.909999999999997</v>
      </c>
      <c r="L38" s="313"/>
      <c r="M38" s="129">
        <v>33.909999999999997</v>
      </c>
      <c r="N38" s="282">
        <v>2</v>
      </c>
    </row>
    <row r="39" spans="1:18" ht="15.75">
      <c r="A39" s="395"/>
      <c r="B39" s="396"/>
      <c r="C39" s="396"/>
      <c r="D39" s="397"/>
      <c r="E39" s="398"/>
      <c r="F39" s="399"/>
      <c r="G39" s="399"/>
      <c r="H39" s="399"/>
      <c r="I39" s="399"/>
      <c r="J39" s="399"/>
      <c r="K39" s="399"/>
      <c r="L39" s="400"/>
      <c r="M39" s="401"/>
      <c r="N39" s="402"/>
    </row>
    <row r="40" spans="1:18" ht="15.75">
      <c r="A40" s="395"/>
      <c r="B40" s="396"/>
      <c r="C40" s="396"/>
      <c r="D40" s="397"/>
      <c r="E40" s="398"/>
      <c r="F40" s="399"/>
      <c r="G40" s="399"/>
      <c r="H40" s="399"/>
      <c r="I40" s="399"/>
      <c r="J40" s="399"/>
      <c r="K40" s="399"/>
      <c r="L40" s="400"/>
      <c r="M40" s="401"/>
      <c r="N40" s="402"/>
    </row>
    <row r="42" spans="1:18" ht="18.75">
      <c r="A42" s="191" t="s">
        <v>376</v>
      </c>
      <c r="B42" s="192"/>
      <c r="C42" s="191" t="s">
        <v>365</v>
      </c>
      <c r="D42" s="194"/>
      <c r="E42" s="197" t="s">
        <v>334</v>
      </c>
      <c r="F42" s="192"/>
      <c r="G42" s="192"/>
      <c r="H42" s="359" t="s">
        <v>366</v>
      </c>
      <c r="I42" s="201"/>
    </row>
    <row r="43" spans="1:18" ht="15.75">
      <c r="A43" s="391"/>
      <c r="B43" s="391"/>
      <c r="C43" s="391"/>
      <c r="D43" s="392"/>
      <c r="E43" s="391"/>
      <c r="F43" s="391"/>
      <c r="G43" s="391"/>
      <c r="H43" s="391"/>
      <c r="I43" s="393"/>
      <c r="J43" s="391"/>
    </row>
    <row r="44" spans="1:18" ht="15.75">
      <c r="A44" s="520" t="s">
        <v>137</v>
      </c>
      <c r="B44" s="522" t="s">
        <v>4</v>
      </c>
      <c r="C44" s="522" t="s">
        <v>5</v>
      </c>
      <c r="D44" s="520" t="s">
        <v>6</v>
      </c>
      <c r="E44" s="522" t="s">
        <v>7</v>
      </c>
      <c r="F44" s="574" t="s">
        <v>138</v>
      </c>
      <c r="G44" s="575"/>
      <c r="H44" s="583"/>
    </row>
    <row r="45" spans="1:18" ht="15.75">
      <c r="A45" s="521"/>
      <c r="B45" s="523"/>
      <c r="C45" s="523"/>
      <c r="D45" s="521"/>
      <c r="E45" s="523"/>
      <c r="F45" s="321" t="s">
        <v>139</v>
      </c>
      <c r="G45" s="203" t="s">
        <v>13</v>
      </c>
      <c r="H45" s="200" t="s">
        <v>140</v>
      </c>
    </row>
    <row r="46" spans="1:18" ht="15.75">
      <c r="A46" s="279">
        <v>154</v>
      </c>
      <c r="B46" s="280" t="s">
        <v>390</v>
      </c>
      <c r="C46" s="280" t="s">
        <v>122</v>
      </c>
      <c r="D46" s="281">
        <v>1999</v>
      </c>
      <c r="E46" s="280" t="s">
        <v>55</v>
      </c>
      <c r="F46" s="367" t="s">
        <v>354</v>
      </c>
      <c r="G46" s="306">
        <v>13.91</v>
      </c>
      <c r="H46" s="284">
        <v>1</v>
      </c>
    </row>
    <row r="47" spans="1:18" ht="18.75">
      <c r="A47" s="191"/>
      <c r="B47" s="403"/>
      <c r="C47" s="404"/>
      <c r="D47" s="405"/>
      <c r="E47" s="406" t="s">
        <v>391</v>
      </c>
      <c r="F47" s="403"/>
      <c r="G47" s="403"/>
      <c r="H47" s="408" t="s">
        <v>392</v>
      </c>
      <c r="I47" s="407"/>
    </row>
    <row r="48" spans="1:18" ht="15.75">
      <c r="A48" s="373"/>
      <c r="B48" s="373"/>
      <c r="C48" s="373"/>
      <c r="D48" s="375"/>
      <c r="E48" s="373"/>
      <c r="F48" s="373"/>
      <c r="G48" s="373"/>
      <c r="H48" s="373"/>
      <c r="I48" s="373"/>
      <c r="J48" s="373"/>
    </row>
    <row r="49" spans="1:22" ht="15.75">
      <c r="A49" s="584" t="s">
        <v>137</v>
      </c>
      <c r="B49" s="581" t="s">
        <v>4</v>
      </c>
      <c r="C49" s="581" t="s">
        <v>5</v>
      </c>
      <c r="D49" s="584" t="s">
        <v>6</v>
      </c>
      <c r="E49" s="581" t="s">
        <v>7</v>
      </c>
      <c r="F49" s="574" t="s">
        <v>138</v>
      </c>
      <c r="G49" s="575"/>
      <c r="H49" s="583"/>
    </row>
    <row r="50" spans="1:22" ht="15.75">
      <c r="A50" s="585"/>
      <c r="B50" s="582"/>
      <c r="C50" s="582"/>
      <c r="D50" s="585"/>
      <c r="E50" s="582"/>
      <c r="F50" s="379" t="s">
        <v>139</v>
      </c>
      <c r="G50" s="380" t="s">
        <v>13</v>
      </c>
      <c r="H50" s="378" t="s">
        <v>140</v>
      </c>
    </row>
    <row r="51" spans="1:22" ht="15.75">
      <c r="A51" s="279">
        <v>46</v>
      </c>
      <c r="B51" s="280" t="s">
        <v>393</v>
      </c>
      <c r="C51" s="280" t="s">
        <v>45</v>
      </c>
      <c r="D51" s="281">
        <v>1999</v>
      </c>
      <c r="E51" s="280" t="s">
        <v>394</v>
      </c>
      <c r="F51" s="367">
        <v>-2.2000000000000002</v>
      </c>
      <c r="G51" s="306">
        <v>16.11</v>
      </c>
      <c r="H51" s="282">
        <v>1</v>
      </c>
    </row>
    <row r="52" spans="1:22" ht="15.75">
      <c r="A52" s="279">
        <v>137</v>
      </c>
      <c r="B52" s="297" t="s">
        <v>379</v>
      </c>
      <c r="C52" s="297" t="s">
        <v>380</v>
      </c>
      <c r="D52" s="281">
        <v>1998</v>
      </c>
      <c r="E52" s="356" t="s">
        <v>23</v>
      </c>
      <c r="F52" s="367">
        <v>-2.2000000000000002</v>
      </c>
      <c r="G52" s="306">
        <v>16.739999999999998</v>
      </c>
      <c r="H52" s="282">
        <v>2</v>
      </c>
    </row>
    <row r="54" spans="1:22" ht="18.75">
      <c r="A54" s="394"/>
      <c r="B54" s="394"/>
      <c r="C54" s="394"/>
      <c r="D54" s="375"/>
      <c r="E54" s="156" t="s">
        <v>374</v>
      </c>
      <c r="F54" s="373"/>
      <c r="G54" s="138" t="s">
        <v>375</v>
      </c>
      <c r="H54" s="373"/>
      <c r="I54" s="377"/>
    </row>
    <row r="55" spans="1:22" ht="15.75">
      <c r="A55" s="373"/>
      <c r="B55" s="373"/>
      <c r="C55" s="373"/>
      <c r="D55" s="375"/>
      <c r="E55" s="373"/>
      <c r="F55" s="373"/>
      <c r="G55" s="373"/>
      <c r="H55" s="373"/>
      <c r="I55" s="373"/>
      <c r="J55" s="373"/>
    </row>
    <row r="56" spans="1:22" ht="15.75">
      <c r="A56" s="584" t="s">
        <v>137</v>
      </c>
      <c r="B56" s="581" t="s">
        <v>4</v>
      </c>
      <c r="C56" s="581" t="s">
        <v>5</v>
      </c>
      <c r="D56" s="584" t="s">
        <v>6</v>
      </c>
      <c r="E56" s="581" t="s">
        <v>7</v>
      </c>
      <c r="F56" s="586" t="s">
        <v>138</v>
      </c>
      <c r="G56" s="588"/>
    </row>
    <row r="57" spans="1:22" ht="15.75">
      <c r="A57" s="585"/>
      <c r="B57" s="582"/>
      <c r="C57" s="582"/>
      <c r="D57" s="585"/>
      <c r="E57" s="582"/>
      <c r="F57" s="380" t="s">
        <v>13</v>
      </c>
      <c r="G57" s="378" t="s">
        <v>140</v>
      </c>
    </row>
    <row r="58" spans="1:22" ht="15.75">
      <c r="A58" s="279">
        <v>137</v>
      </c>
      <c r="B58" s="297" t="s">
        <v>379</v>
      </c>
      <c r="C58" s="297" t="s">
        <v>380</v>
      </c>
      <c r="D58" s="281">
        <v>1998</v>
      </c>
      <c r="E58" s="356" t="s">
        <v>23</v>
      </c>
      <c r="F58" s="381">
        <v>65.459999999999994</v>
      </c>
      <c r="G58" s="382">
        <v>1</v>
      </c>
    </row>
    <row r="60" spans="1:22" ht="18.75">
      <c r="A60" s="50"/>
      <c r="B60" s="116"/>
      <c r="C60" s="50"/>
      <c r="D60" s="132"/>
      <c r="E60" s="133" t="s">
        <v>166</v>
      </c>
      <c r="F60" s="134"/>
      <c r="G60" s="134"/>
      <c r="H60" s="134"/>
      <c r="I60" s="134"/>
      <c r="J60" s="134"/>
      <c r="K60" s="134"/>
      <c r="L60" s="135"/>
      <c r="M60" s="134"/>
      <c r="N60" s="138" t="s">
        <v>336</v>
      </c>
      <c r="O60" s="134"/>
      <c r="P60" s="134"/>
      <c r="Q60" s="134"/>
      <c r="R60" s="134"/>
      <c r="U60" s="137"/>
    </row>
    <row r="61" spans="1:22" ht="15.75">
      <c r="A61" s="134"/>
      <c r="B61" s="134"/>
      <c r="C61" s="134"/>
      <c r="D61" s="132"/>
      <c r="E61" s="134"/>
      <c r="F61" s="134"/>
      <c r="G61" s="134"/>
      <c r="H61" s="134"/>
      <c r="I61" s="134"/>
      <c r="J61" s="134"/>
      <c r="K61" s="134"/>
      <c r="L61" s="134"/>
      <c r="M61" s="134"/>
      <c r="N61" s="136"/>
      <c r="O61" s="134"/>
      <c r="P61" s="134"/>
      <c r="Q61" s="134"/>
      <c r="R61" s="134"/>
      <c r="U61" s="134"/>
      <c r="V61" s="134"/>
    </row>
    <row r="62" spans="1:22" ht="15.75" customHeight="1">
      <c r="A62" s="486" t="s">
        <v>137</v>
      </c>
      <c r="B62" s="486" t="s">
        <v>4</v>
      </c>
      <c r="C62" s="486" t="s">
        <v>5</v>
      </c>
      <c r="D62" s="486" t="s">
        <v>6</v>
      </c>
      <c r="E62" s="486" t="s">
        <v>7</v>
      </c>
      <c r="F62" s="491" t="s">
        <v>157</v>
      </c>
      <c r="G62" s="491"/>
      <c r="H62" s="491"/>
      <c r="I62" s="491"/>
      <c r="J62" s="491"/>
      <c r="K62" s="491"/>
      <c r="L62" s="427"/>
      <c r="M62" s="478" t="s">
        <v>158</v>
      </c>
      <c r="N62" s="486" t="s">
        <v>140</v>
      </c>
    </row>
    <row r="63" spans="1:22" ht="15.75">
      <c r="A63" s="558"/>
      <c r="B63" s="558"/>
      <c r="C63" s="558"/>
      <c r="D63" s="558"/>
      <c r="E63" s="558"/>
      <c r="F63" s="365" t="s">
        <v>159</v>
      </c>
      <c r="G63" s="142" t="s">
        <v>160</v>
      </c>
      <c r="H63" s="142" t="s">
        <v>161</v>
      </c>
      <c r="I63" s="426" t="s">
        <v>162</v>
      </c>
      <c r="J63" s="426" t="s">
        <v>163</v>
      </c>
      <c r="K63" s="430" t="s">
        <v>164</v>
      </c>
      <c r="L63" s="436"/>
      <c r="M63" s="557"/>
      <c r="N63" s="558"/>
    </row>
    <row r="64" spans="1:22" ht="15.75">
      <c r="A64" s="531"/>
      <c r="B64" s="531"/>
      <c r="C64" s="531"/>
      <c r="D64" s="531"/>
      <c r="E64" s="531"/>
      <c r="F64" s="418" t="s">
        <v>139</v>
      </c>
      <c r="G64" s="364" t="s">
        <v>139</v>
      </c>
      <c r="H64" s="364" t="s">
        <v>139</v>
      </c>
      <c r="I64" s="415" t="s">
        <v>139</v>
      </c>
      <c r="J64" s="415" t="s">
        <v>139</v>
      </c>
      <c r="K64" s="433" t="s">
        <v>139</v>
      </c>
      <c r="L64" s="436"/>
      <c r="M64" s="513"/>
      <c r="N64" s="531"/>
    </row>
    <row r="65" spans="1:18" ht="15.75">
      <c r="A65" s="279">
        <v>154</v>
      </c>
      <c r="B65" s="280" t="s">
        <v>390</v>
      </c>
      <c r="C65" s="280" t="s">
        <v>122</v>
      </c>
      <c r="D65" s="281">
        <v>1999</v>
      </c>
      <c r="E65" s="280" t="s">
        <v>55</v>
      </c>
      <c r="F65" s="306">
        <v>4.74</v>
      </c>
      <c r="G65" s="311" t="s">
        <v>395</v>
      </c>
      <c r="H65" s="311" t="s">
        <v>395</v>
      </c>
      <c r="I65" s="312">
        <v>4.76</v>
      </c>
      <c r="J65" s="312" t="s">
        <v>395</v>
      </c>
      <c r="K65" s="437">
        <v>4.6900000000000004</v>
      </c>
      <c r="L65" s="336"/>
      <c r="M65" s="129">
        <v>4.76</v>
      </c>
      <c r="N65" s="282">
        <v>1</v>
      </c>
    </row>
    <row r="66" spans="1:18" ht="15.75">
      <c r="A66" s="279"/>
      <c r="B66" s="280"/>
      <c r="C66" s="280"/>
      <c r="D66" s="281"/>
      <c r="E66" s="280"/>
      <c r="F66" s="367" t="s">
        <v>339</v>
      </c>
      <c r="G66" s="367" t="s">
        <v>352</v>
      </c>
      <c r="H66" s="367" t="s">
        <v>396</v>
      </c>
      <c r="I66" s="367" t="s">
        <v>360</v>
      </c>
      <c r="J66" s="367" t="s">
        <v>353</v>
      </c>
      <c r="K66" s="367">
        <v>-1.1000000000000001</v>
      </c>
      <c r="L66" s="419"/>
      <c r="M66" s="367" t="s">
        <v>360</v>
      </c>
      <c r="N66" s="280"/>
    </row>
    <row r="68" spans="1:18" ht="18.75">
      <c r="A68" s="191"/>
      <c r="B68" s="192"/>
      <c r="C68" s="191"/>
      <c r="D68" s="155"/>
      <c r="E68" s="207" t="s">
        <v>344</v>
      </c>
      <c r="F68" s="134"/>
      <c r="G68" s="157"/>
      <c r="H68" s="134"/>
      <c r="I68" s="137"/>
      <c r="J68" s="134"/>
      <c r="K68" s="134"/>
      <c r="L68" s="137"/>
      <c r="M68" s="134"/>
      <c r="N68" s="138" t="s">
        <v>330</v>
      </c>
      <c r="O68" s="134"/>
      <c r="P68" s="137"/>
      <c r="Q68" s="137"/>
    </row>
    <row r="69" spans="1:18" ht="15.75">
      <c r="A69" s="134"/>
      <c r="B69" s="134"/>
      <c r="C69" s="134"/>
      <c r="D69" s="15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</row>
    <row r="70" spans="1:18" ht="15.75">
      <c r="A70" s="473" t="s">
        <v>137</v>
      </c>
      <c r="B70" s="481" t="s">
        <v>4</v>
      </c>
      <c r="C70" s="481" t="s">
        <v>5</v>
      </c>
      <c r="D70" s="473" t="s">
        <v>6</v>
      </c>
      <c r="E70" s="481" t="s">
        <v>7</v>
      </c>
      <c r="F70" s="474" t="s">
        <v>157</v>
      </c>
      <c r="G70" s="475"/>
      <c r="H70" s="475"/>
      <c r="I70" s="475"/>
      <c r="J70" s="475"/>
      <c r="K70" s="476"/>
      <c r="L70" s="158"/>
      <c r="M70" s="472" t="s">
        <v>158</v>
      </c>
      <c r="N70" s="473" t="s">
        <v>140</v>
      </c>
    </row>
    <row r="71" spans="1:18" ht="15.75">
      <c r="A71" s="480"/>
      <c r="B71" s="482"/>
      <c r="C71" s="482"/>
      <c r="D71" s="480"/>
      <c r="E71" s="482"/>
      <c r="F71" s="159" t="s">
        <v>159</v>
      </c>
      <c r="G71" s="160" t="s">
        <v>160</v>
      </c>
      <c r="H71" s="383" t="s">
        <v>161</v>
      </c>
      <c r="I71" s="162" t="s">
        <v>162</v>
      </c>
      <c r="J71" s="163" t="s">
        <v>163</v>
      </c>
      <c r="K71" s="163" t="s">
        <v>164</v>
      </c>
      <c r="L71" s="158"/>
      <c r="M71" s="472"/>
      <c r="N71" s="473"/>
    </row>
    <row r="72" spans="1:18" ht="15.75">
      <c r="A72" s="279">
        <v>17</v>
      </c>
      <c r="B72" s="280" t="s">
        <v>397</v>
      </c>
      <c r="C72" s="297" t="s">
        <v>398</v>
      </c>
      <c r="D72" s="281">
        <v>1999</v>
      </c>
      <c r="E72" s="280" t="s">
        <v>28</v>
      </c>
      <c r="F72" s="306">
        <v>36.58</v>
      </c>
      <c r="G72" s="306">
        <v>34.82</v>
      </c>
      <c r="H72" s="306">
        <v>35.79</v>
      </c>
      <c r="I72" s="306" t="s">
        <v>165</v>
      </c>
      <c r="J72" s="306">
        <v>32.26</v>
      </c>
      <c r="K72" s="306">
        <v>35.83</v>
      </c>
      <c r="L72" s="313"/>
      <c r="M72" s="129">
        <v>36.58</v>
      </c>
      <c r="N72" s="282">
        <v>1</v>
      </c>
    </row>
    <row r="76" spans="1:18" ht="18.75">
      <c r="A76" s="191" t="s">
        <v>377</v>
      </c>
      <c r="B76" s="192"/>
      <c r="C76" s="191" t="s">
        <v>378</v>
      </c>
      <c r="D76" s="194"/>
      <c r="E76" s="197" t="s">
        <v>334</v>
      </c>
      <c r="F76" s="192"/>
      <c r="G76" s="192"/>
      <c r="H76" s="359" t="s">
        <v>399</v>
      </c>
      <c r="I76" s="201"/>
    </row>
    <row r="77" spans="1:18" ht="15.75">
      <c r="A77" s="391"/>
      <c r="B77" s="391"/>
      <c r="C77" s="391"/>
      <c r="D77" s="392"/>
      <c r="E77" s="391"/>
      <c r="F77" s="391"/>
      <c r="G77" s="391"/>
      <c r="H77" s="391"/>
      <c r="I77" s="393"/>
      <c r="J77" s="391"/>
    </row>
    <row r="78" spans="1:18" ht="15.75">
      <c r="A78" s="520" t="s">
        <v>137</v>
      </c>
      <c r="B78" s="522" t="s">
        <v>4</v>
      </c>
      <c r="C78" s="522" t="s">
        <v>5</v>
      </c>
      <c r="D78" s="520" t="s">
        <v>6</v>
      </c>
      <c r="E78" s="522" t="s">
        <v>7</v>
      </c>
      <c r="F78" s="574" t="s">
        <v>138</v>
      </c>
      <c r="G78" s="575"/>
      <c r="H78" s="583"/>
    </row>
    <row r="79" spans="1:18" ht="15.75">
      <c r="A79" s="521"/>
      <c r="B79" s="523"/>
      <c r="C79" s="523"/>
      <c r="D79" s="521"/>
      <c r="E79" s="523"/>
      <c r="F79" s="321" t="s">
        <v>139</v>
      </c>
      <c r="G79" s="203" t="s">
        <v>13</v>
      </c>
      <c r="H79" s="200" t="s">
        <v>140</v>
      </c>
    </row>
    <row r="80" spans="1:18" ht="15.75">
      <c r="A80" s="279">
        <v>144</v>
      </c>
      <c r="B80" s="280" t="s">
        <v>400</v>
      </c>
      <c r="C80" s="280" t="s">
        <v>401</v>
      </c>
      <c r="D80" s="281">
        <v>1997</v>
      </c>
      <c r="E80" s="280" t="s">
        <v>23</v>
      </c>
      <c r="F80" s="367" t="s">
        <v>402</v>
      </c>
      <c r="G80" s="306">
        <v>11.51</v>
      </c>
      <c r="H80" s="284">
        <v>1</v>
      </c>
    </row>
    <row r="81" spans="1:10" ht="15.75">
      <c r="A81" s="279">
        <v>143</v>
      </c>
      <c r="B81" s="280" t="s">
        <v>400</v>
      </c>
      <c r="C81" s="280" t="s">
        <v>403</v>
      </c>
      <c r="D81" s="281">
        <v>1997</v>
      </c>
      <c r="E81" s="280" t="s">
        <v>23</v>
      </c>
      <c r="F81" s="367" t="s">
        <v>402</v>
      </c>
      <c r="G81" s="306">
        <v>11.59</v>
      </c>
      <c r="H81" s="284">
        <v>2</v>
      </c>
    </row>
    <row r="82" spans="1:10" ht="15.75">
      <c r="A82" s="279">
        <v>155</v>
      </c>
      <c r="B82" s="280" t="s">
        <v>404</v>
      </c>
      <c r="C82" s="280" t="s">
        <v>405</v>
      </c>
      <c r="D82" s="281">
        <v>1997</v>
      </c>
      <c r="E82" s="280" t="s">
        <v>55</v>
      </c>
      <c r="F82" s="367" t="s">
        <v>402</v>
      </c>
      <c r="G82" s="306">
        <v>12.21</v>
      </c>
      <c r="H82" s="284">
        <v>3</v>
      </c>
    </row>
    <row r="83" spans="1:10" ht="15.75">
      <c r="A83" s="279">
        <v>142</v>
      </c>
      <c r="B83" s="280" t="s">
        <v>406</v>
      </c>
      <c r="C83" s="280" t="s">
        <v>117</v>
      </c>
      <c r="D83" s="281">
        <v>1997</v>
      </c>
      <c r="E83" s="280" t="s">
        <v>23</v>
      </c>
      <c r="F83" s="367" t="s">
        <v>402</v>
      </c>
      <c r="G83" s="306">
        <v>12.7</v>
      </c>
      <c r="H83" s="284">
        <v>4</v>
      </c>
    </row>
    <row r="84" spans="1:10" ht="9.75" customHeight="1">
      <c r="A84" s="409"/>
      <c r="B84" s="341"/>
      <c r="C84" s="341"/>
      <c r="D84" s="342"/>
      <c r="E84" s="341"/>
      <c r="F84" s="410"/>
      <c r="G84" s="345"/>
      <c r="H84" s="411"/>
    </row>
    <row r="85" spans="1:10" ht="15.75">
      <c r="A85" s="279">
        <v>108</v>
      </c>
      <c r="B85" s="280" t="s">
        <v>407</v>
      </c>
      <c r="C85" s="280" t="s">
        <v>408</v>
      </c>
      <c r="D85" s="281">
        <v>1995</v>
      </c>
      <c r="E85" s="280" t="s">
        <v>23</v>
      </c>
      <c r="F85" s="367" t="s">
        <v>402</v>
      </c>
      <c r="G85" s="306">
        <v>12.79</v>
      </c>
      <c r="H85" s="284" t="s">
        <v>409</v>
      </c>
    </row>
    <row r="87" spans="1:10" ht="18.75">
      <c r="A87" s="191"/>
      <c r="B87" s="192"/>
      <c r="C87" s="191"/>
      <c r="D87" s="194"/>
      <c r="E87" s="197" t="s">
        <v>65</v>
      </c>
      <c r="F87" s="192"/>
      <c r="G87" s="359" t="s">
        <v>373</v>
      </c>
      <c r="H87" s="192"/>
      <c r="I87" s="201"/>
    </row>
    <row r="88" spans="1:10" ht="15.75">
      <c r="A88" s="391"/>
      <c r="B88" s="391"/>
      <c r="C88" s="391"/>
      <c r="D88" s="392"/>
      <c r="E88" s="391"/>
      <c r="F88" s="391"/>
      <c r="G88" s="391"/>
      <c r="H88" s="391"/>
      <c r="I88" s="393"/>
      <c r="J88" s="391"/>
    </row>
    <row r="89" spans="1:10" ht="15.75">
      <c r="A89" s="520" t="s">
        <v>137</v>
      </c>
      <c r="B89" s="522" t="s">
        <v>4</v>
      </c>
      <c r="C89" s="522" t="s">
        <v>5</v>
      </c>
      <c r="D89" s="520" t="s">
        <v>6</v>
      </c>
      <c r="E89" s="522" t="s">
        <v>7</v>
      </c>
      <c r="F89" s="574" t="s">
        <v>138</v>
      </c>
      <c r="G89" s="583"/>
    </row>
    <row r="90" spans="1:10" ht="15.75">
      <c r="A90" s="521"/>
      <c r="B90" s="523"/>
      <c r="C90" s="523"/>
      <c r="D90" s="521"/>
      <c r="E90" s="523"/>
      <c r="F90" s="203" t="s">
        <v>13</v>
      </c>
      <c r="G90" s="200" t="s">
        <v>140</v>
      </c>
    </row>
    <row r="91" spans="1:10" ht="15.75">
      <c r="A91" s="279">
        <v>146</v>
      </c>
      <c r="B91" s="280" t="s">
        <v>410</v>
      </c>
      <c r="C91" s="280" t="s">
        <v>411</v>
      </c>
      <c r="D91" s="412">
        <v>1976</v>
      </c>
      <c r="E91" s="280" t="s">
        <v>23</v>
      </c>
      <c r="F91" s="148">
        <v>57.76</v>
      </c>
      <c r="G91" s="151" t="s">
        <v>413</v>
      </c>
    </row>
    <row r="92" spans="1:10" ht="15.75">
      <c r="A92" s="279">
        <v>145</v>
      </c>
      <c r="B92" s="280" t="s">
        <v>412</v>
      </c>
      <c r="C92" s="280" t="s">
        <v>296</v>
      </c>
      <c r="D92" s="412">
        <v>1979</v>
      </c>
      <c r="E92" s="280" t="s">
        <v>23</v>
      </c>
      <c r="F92" s="148">
        <v>58.9</v>
      </c>
      <c r="G92" s="151" t="s">
        <v>413</v>
      </c>
    </row>
    <row r="93" spans="1:10" ht="15.75">
      <c r="A93" s="279">
        <v>108</v>
      </c>
      <c r="B93" s="280" t="s">
        <v>407</v>
      </c>
      <c r="C93" s="297" t="s">
        <v>408</v>
      </c>
      <c r="D93" s="281">
        <v>1995</v>
      </c>
      <c r="E93" s="280" t="s">
        <v>23</v>
      </c>
      <c r="F93" s="148">
        <v>63.62</v>
      </c>
      <c r="G93" s="151" t="s">
        <v>413</v>
      </c>
    </row>
    <row r="95" spans="1:10" ht="18.75">
      <c r="A95" s="394"/>
      <c r="B95" s="394"/>
      <c r="C95" s="394"/>
      <c r="D95" s="375"/>
      <c r="E95" s="156" t="s">
        <v>374</v>
      </c>
      <c r="F95" s="373"/>
      <c r="G95" s="138" t="s">
        <v>375</v>
      </c>
      <c r="H95" s="373"/>
      <c r="I95" s="377"/>
    </row>
    <row r="96" spans="1:10" ht="15.75">
      <c r="A96" s="373"/>
      <c r="B96" s="373"/>
      <c r="C96" s="373"/>
      <c r="D96" s="375"/>
      <c r="E96" s="373"/>
      <c r="F96" s="373"/>
      <c r="G96" s="373"/>
      <c r="H96" s="373"/>
      <c r="I96" s="373"/>
      <c r="J96" s="373"/>
    </row>
    <row r="97" spans="1:18" ht="15.75">
      <c r="A97" s="584" t="s">
        <v>137</v>
      </c>
      <c r="B97" s="581" t="s">
        <v>4</v>
      </c>
      <c r="C97" s="581" t="s">
        <v>5</v>
      </c>
      <c r="D97" s="584" t="s">
        <v>6</v>
      </c>
      <c r="E97" s="581" t="s">
        <v>7</v>
      </c>
      <c r="F97" s="586" t="s">
        <v>138</v>
      </c>
      <c r="G97" s="587"/>
    </row>
    <row r="98" spans="1:18" ht="15.75">
      <c r="A98" s="585"/>
      <c r="B98" s="582"/>
      <c r="C98" s="582"/>
      <c r="D98" s="585"/>
      <c r="E98" s="582"/>
      <c r="F98" s="380" t="s">
        <v>13</v>
      </c>
      <c r="G98" s="378" t="s">
        <v>140</v>
      </c>
    </row>
    <row r="99" spans="1:18" ht="15.75">
      <c r="A99" s="279">
        <v>142</v>
      </c>
      <c r="B99" s="280" t="s">
        <v>406</v>
      </c>
      <c r="C99" s="280" t="s">
        <v>117</v>
      </c>
      <c r="D99" s="281">
        <v>1997</v>
      </c>
      <c r="E99" s="280" t="s">
        <v>23</v>
      </c>
      <c r="F99" s="381">
        <v>64.92</v>
      </c>
      <c r="G99" s="382">
        <v>1</v>
      </c>
    </row>
    <row r="101" spans="1:18" ht="18.75">
      <c r="A101" s="191" t="s">
        <v>377</v>
      </c>
      <c r="B101" s="192"/>
      <c r="C101" s="191" t="s">
        <v>378</v>
      </c>
      <c r="D101" s="155"/>
      <c r="E101" s="207" t="s">
        <v>414</v>
      </c>
      <c r="F101" s="134"/>
      <c r="G101" s="157"/>
      <c r="H101" s="134"/>
      <c r="I101" s="137"/>
      <c r="J101" s="134"/>
      <c r="K101" s="134"/>
      <c r="L101" s="137"/>
      <c r="M101" s="134"/>
      <c r="N101" s="138" t="s">
        <v>330</v>
      </c>
      <c r="O101" s="134"/>
      <c r="P101" s="137"/>
      <c r="Q101" s="137"/>
    </row>
    <row r="102" spans="1:18" ht="15.75">
      <c r="A102" s="134"/>
      <c r="B102" s="134"/>
      <c r="C102" s="134"/>
      <c r="D102" s="155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</row>
    <row r="103" spans="1:18" ht="15.75">
      <c r="A103" s="473" t="s">
        <v>137</v>
      </c>
      <c r="B103" s="481" t="s">
        <v>4</v>
      </c>
      <c r="C103" s="481" t="s">
        <v>5</v>
      </c>
      <c r="D103" s="473" t="s">
        <v>6</v>
      </c>
      <c r="E103" s="481" t="s">
        <v>7</v>
      </c>
      <c r="F103" s="474" t="s">
        <v>157</v>
      </c>
      <c r="G103" s="475"/>
      <c r="H103" s="475"/>
      <c r="I103" s="475"/>
      <c r="J103" s="475"/>
      <c r="K103" s="476"/>
      <c r="L103" s="158"/>
      <c r="M103" s="472" t="s">
        <v>158</v>
      </c>
      <c r="N103" s="473" t="s">
        <v>140</v>
      </c>
    </row>
    <row r="104" spans="1:18" ht="15.75">
      <c r="A104" s="480"/>
      <c r="B104" s="482"/>
      <c r="C104" s="482"/>
      <c r="D104" s="480"/>
      <c r="E104" s="482"/>
      <c r="F104" s="159" t="s">
        <v>159</v>
      </c>
      <c r="G104" s="160" t="s">
        <v>160</v>
      </c>
      <c r="H104" s="161" t="s">
        <v>161</v>
      </c>
      <c r="I104" s="162" t="s">
        <v>162</v>
      </c>
      <c r="J104" s="163" t="s">
        <v>163</v>
      </c>
      <c r="K104" s="163" t="s">
        <v>164</v>
      </c>
      <c r="L104" s="158"/>
      <c r="M104" s="472"/>
      <c r="N104" s="473"/>
    </row>
    <row r="105" spans="1:18" ht="15.75">
      <c r="A105" s="279">
        <v>155</v>
      </c>
      <c r="B105" s="297" t="s">
        <v>404</v>
      </c>
      <c r="C105" s="297" t="s">
        <v>405</v>
      </c>
      <c r="D105" s="281">
        <v>1997</v>
      </c>
      <c r="E105" s="280" t="s">
        <v>55</v>
      </c>
      <c r="F105" s="306">
        <v>32.96</v>
      </c>
      <c r="G105" s="306">
        <v>32.9</v>
      </c>
      <c r="H105" s="306">
        <v>32.78</v>
      </c>
      <c r="I105" s="306">
        <v>35.57</v>
      </c>
      <c r="J105" s="306" t="s">
        <v>165</v>
      </c>
      <c r="K105" s="306" t="s">
        <v>165</v>
      </c>
      <c r="L105" s="313"/>
      <c r="M105" s="129">
        <v>35.57</v>
      </c>
      <c r="N105" s="282">
        <v>1</v>
      </c>
    </row>
  </sheetData>
  <mergeCells count="94">
    <mergeCell ref="F3:H3"/>
    <mergeCell ref="A3:A4"/>
    <mergeCell ref="B3:B4"/>
    <mergeCell ref="C3:C4"/>
    <mergeCell ref="D3:D4"/>
    <mergeCell ref="E3:E4"/>
    <mergeCell ref="A25:A27"/>
    <mergeCell ref="B25:B27"/>
    <mergeCell ref="C25:C27"/>
    <mergeCell ref="D25:D27"/>
    <mergeCell ref="F13:G13"/>
    <mergeCell ref="A20:A21"/>
    <mergeCell ref="B20:B21"/>
    <mergeCell ref="C20:C21"/>
    <mergeCell ref="D20:D21"/>
    <mergeCell ref="E20:E21"/>
    <mergeCell ref="F20:G20"/>
    <mergeCell ref="A13:A14"/>
    <mergeCell ref="B13:B14"/>
    <mergeCell ref="C13:C14"/>
    <mergeCell ref="D13:D14"/>
    <mergeCell ref="E13:E14"/>
    <mergeCell ref="A35:A36"/>
    <mergeCell ref="B35:B36"/>
    <mergeCell ref="C35:C36"/>
    <mergeCell ref="D35:D36"/>
    <mergeCell ref="E35:E36"/>
    <mergeCell ref="A44:A45"/>
    <mergeCell ref="B44:B45"/>
    <mergeCell ref="C44:C45"/>
    <mergeCell ref="D44:D45"/>
    <mergeCell ref="E44:E45"/>
    <mergeCell ref="A49:A50"/>
    <mergeCell ref="B49:B50"/>
    <mergeCell ref="C49:C50"/>
    <mergeCell ref="D49:D50"/>
    <mergeCell ref="E49:E50"/>
    <mergeCell ref="A56:A57"/>
    <mergeCell ref="B56:B57"/>
    <mergeCell ref="C56:C57"/>
    <mergeCell ref="D56:D57"/>
    <mergeCell ref="E56:E57"/>
    <mergeCell ref="A70:A71"/>
    <mergeCell ref="B70:B71"/>
    <mergeCell ref="C70:C71"/>
    <mergeCell ref="D70:D71"/>
    <mergeCell ref="E70:E71"/>
    <mergeCell ref="A78:A79"/>
    <mergeCell ref="B78:B79"/>
    <mergeCell ref="C78:C79"/>
    <mergeCell ref="D78:D79"/>
    <mergeCell ref="E78:E79"/>
    <mergeCell ref="A89:A90"/>
    <mergeCell ref="B89:B90"/>
    <mergeCell ref="C89:C90"/>
    <mergeCell ref="D89:D90"/>
    <mergeCell ref="E89:E90"/>
    <mergeCell ref="A97:A98"/>
    <mergeCell ref="B97:B98"/>
    <mergeCell ref="C97:C98"/>
    <mergeCell ref="D97:D98"/>
    <mergeCell ref="E97:E98"/>
    <mergeCell ref="A103:A104"/>
    <mergeCell ref="B103:B104"/>
    <mergeCell ref="C103:C104"/>
    <mergeCell ref="D103:D104"/>
    <mergeCell ref="E103:E104"/>
    <mergeCell ref="M103:M104"/>
    <mergeCell ref="N103:N104"/>
    <mergeCell ref="F103:K103"/>
    <mergeCell ref="M25:M27"/>
    <mergeCell ref="N25:N27"/>
    <mergeCell ref="F97:G97"/>
    <mergeCell ref="F89:G89"/>
    <mergeCell ref="F78:H78"/>
    <mergeCell ref="M70:M71"/>
    <mergeCell ref="N70:N71"/>
    <mergeCell ref="F70:K70"/>
    <mergeCell ref="F56:G56"/>
    <mergeCell ref="F49:H49"/>
    <mergeCell ref="F44:H44"/>
    <mergeCell ref="M35:M36"/>
    <mergeCell ref="N35:N36"/>
    <mergeCell ref="A62:A64"/>
    <mergeCell ref="B62:B64"/>
    <mergeCell ref="C62:C64"/>
    <mergeCell ref="D62:D64"/>
    <mergeCell ref="E62:E64"/>
    <mergeCell ref="E25:E27"/>
    <mergeCell ref="F25:K25"/>
    <mergeCell ref="F62:K62"/>
    <mergeCell ref="M62:M64"/>
    <mergeCell ref="N62:N64"/>
    <mergeCell ref="F35:K35"/>
  </mergeCells>
  <pageMargins left="0.7" right="0.7" top="0.78740157499999996" bottom="0.78740157499999996" header="0.3" footer="0.3"/>
  <pageSetup paperSize="9" orientation="landscape" r:id="rId1"/>
  <rowBreaks count="3" manualBreakCount="3">
    <brk id="22" max="16383" man="1"/>
    <brk id="46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L1" sqref="L1"/>
    </sheetView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7" width="8.28515625" customWidth="1"/>
    <col min="8" max="8" width="3.7109375" customWidth="1"/>
    <col min="9" max="10" width="8.28515625" customWidth="1"/>
    <col min="11" max="11" width="3.7109375" customWidth="1"/>
    <col min="12" max="13" width="8.28515625" customWidth="1"/>
    <col min="14" max="14" width="3.7109375" customWidth="1"/>
    <col min="15" max="15" width="6.140625" bestFit="1" customWidth="1"/>
    <col min="16" max="16" width="1.140625" customWidth="1"/>
    <col min="17" max="17" width="3.42578125" bestFit="1" customWidth="1"/>
  </cols>
  <sheetData>
    <row r="1" spans="1:17" ht="18.75">
      <c r="A1" s="50"/>
      <c r="B1" s="116"/>
      <c r="C1" s="50"/>
      <c r="D1" s="117"/>
      <c r="E1" s="182" t="s">
        <v>172</v>
      </c>
    </row>
    <row r="2" spans="1:17" ht="15.75">
      <c r="A2" s="116"/>
      <c r="B2" s="116"/>
      <c r="C2" s="116"/>
      <c r="D2" s="3"/>
      <c r="E2" s="116"/>
    </row>
    <row r="3" spans="1:17" ht="15" customHeight="1">
      <c r="A3" s="457" t="s">
        <v>3</v>
      </c>
      <c r="B3" s="468" t="s">
        <v>4</v>
      </c>
      <c r="C3" s="468" t="s">
        <v>5</v>
      </c>
      <c r="D3" s="466" t="s">
        <v>6</v>
      </c>
      <c r="E3" s="468" t="s">
        <v>7</v>
      </c>
      <c r="F3" s="439" t="s">
        <v>62</v>
      </c>
      <c r="G3" s="439"/>
      <c r="H3" s="440"/>
      <c r="I3" s="438" t="s">
        <v>63</v>
      </c>
      <c r="J3" s="439"/>
      <c r="K3" s="440"/>
      <c r="L3" s="439" t="s">
        <v>204</v>
      </c>
      <c r="M3" s="439"/>
      <c r="N3" s="440"/>
      <c r="O3" s="441" t="s">
        <v>12</v>
      </c>
      <c r="P3" s="442"/>
      <c r="Q3" s="443"/>
    </row>
    <row r="4" spans="1:17">
      <c r="A4" s="458"/>
      <c r="B4" s="469"/>
      <c r="C4" s="469"/>
      <c r="D4" s="467"/>
      <c r="E4" s="469"/>
      <c r="F4" s="68" t="s">
        <v>13</v>
      </c>
      <c r="G4" s="69" t="s">
        <v>14</v>
      </c>
      <c r="H4" s="70"/>
      <c r="I4" s="71" t="s">
        <v>15</v>
      </c>
      <c r="J4" s="69" t="s">
        <v>14</v>
      </c>
      <c r="K4" s="70"/>
      <c r="L4" s="68" t="s">
        <v>15</v>
      </c>
      <c r="M4" s="69" t="s">
        <v>14</v>
      </c>
      <c r="N4" s="70"/>
      <c r="O4" s="73" t="s">
        <v>14</v>
      </c>
      <c r="P4" s="74"/>
      <c r="Q4" s="75" t="s">
        <v>17</v>
      </c>
    </row>
    <row r="5" spans="1:17" ht="15.75">
      <c r="A5" s="125">
        <v>149</v>
      </c>
      <c r="B5" s="126" t="s">
        <v>144</v>
      </c>
      <c r="C5" s="126" t="s">
        <v>145</v>
      </c>
      <c r="D5" s="127">
        <v>2005</v>
      </c>
      <c r="E5" s="126" t="s">
        <v>143</v>
      </c>
      <c r="F5" s="83">
        <v>7.95</v>
      </c>
      <c r="G5" s="188">
        <f t="shared" ref="G5:G11" si="0">IF(F5&gt;0,ROUNDDOWN(((50/F5)-3.79)/0.0069,0)," ")</f>
        <v>362</v>
      </c>
      <c r="H5" s="82"/>
      <c r="I5" s="83">
        <v>3.96</v>
      </c>
      <c r="J5" s="189">
        <f t="shared" ref="J5:J11" si="1">IF(I5&gt;0,ROUNDDOWN((SQRT(I5)-1.15028)/0.00219,0)," ")</f>
        <v>383</v>
      </c>
      <c r="K5" s="82"/>
      <c r="L5" s="80">
        <v>36.5</v>
      </c>
      <c r="M5" s="189">
        <f t="shared" ref="M5:M11" si="2">IF(L5&gt;0,ROUNDDOWN((SQRT(L5)-2.8)/0.011,0)," ")</f>
        <v>294</v>
      </c>
      <c r="N5" s="86"/>
      <c r="O5" s="42">
        <v>1039</v>
      </c>
      <c r="P5" s="43">
        <v>1039</v>
      </c>
      <c r="Q5" s="76">
        <v>1</v>
      </c>
    </row>
    <row r="6" spans="1:17" ht="15.75">
      <c r="A6" s="125">
        <v>148</v>
      </c>
      <c r="B6" s="126" t="s">
        <v>141</v>
      </c>
      <c r="C6" s="126" t="s">
        <v>142</v>
      </c>
      <c r="D6" s="127">
        <v>2005</v>
      </c>
      <c r="E6" s="126" t="s">
        <v>143</v>
      </c>
      <c r="F6" s="83">
        <v>7.84</v>
      </c>
      <c r="G6" s="188">
        <f t="shared" si="0"/>
        <v>375</v>
      </c>
      <c r="H6" s="82"/>
      <c r="I6" s="83">
        <v>3.71</v>
      </c>
      <c r="J6" s="189">
        <f t="shared" si="1"/>
        <v>354</v>
      </c>
      <c r="K6" s="82"/>
      <c r="L6" s="80">
        <v>32</v>
      </c>
      <c r="M6" s="189">
        <f t="shared" si="2"/>
        <v>259</v>
      </c>
      <c r="N6" s="86"/>
      <c r="O6" s="42">
        <v>988</v>
      </c>
      <c r="P6" s="43">
        <v>988</v>
      </c>
      <c r="Q6" s="76">
        <v>2</v>
      </c>
    </row>
    <row r="7" spans="1:17" ht="15.75">
      <c r="A7" s="125">
        <v>106</v>
      </c>
      <c r="B7" s="126" t="s">
        <v>150</v>
      </c>
      <c r="C7" s="126" t="s">
        <v>151</v>
      </c>
      <c r="D7" s="127">
        <v>2005</v>
      </c>
      <c r="E7" s="126" t="s">
        <v>23</v>
      </c>
      <c r="F7" s="83">
        <v>8.52</v>
      </c>
      <c r="G7" s="188">
        <f t="shared" si="0"/>
        <v>301</v>
      </c>
      <c r="H7" s="82"/>
      <c r="I7" s="83">
        <v>3.63</v>
      </c>
      <c r="J7" s="189">
        <f t="shared" si="1"/>
        <v>344</v>
      </c>
      <c r="K7" s="82"/>
      <c r="L7" s="80">
        <v>39</v>
      </c>
      <c r="M7" s="189">
        <f t="shared" si="2"/>
        <v>313</v>
      </c>
      <c r="N7" s="86"/>
      <c r="O7" s="42">
        <v>958</v>
      </c>
      <c r="P7" s="43">
        <v>958</v>
      </c>
      <c r="Q7" s="76">
        <v>3</v>
      </c>
    </row>
    <row r="8" spans="1:17" ht="15.75">
      <c r="A8" s="125">
        <v>28</v>
      </c>
      <c r="B8" s="126" t="s">
        <v>146</v>
      </c>
      <c r="C8" s="126" t="s">
        <v>147</v>
      </c>
      <c r="D8" s="127">
        <v>2005</v>
      </c>
      <c r="E8" s="126" t="s">
        <v>42</v>
      </c>
      <c r="F8" s="83">
        <v>7.96</v>
      </c>
      <c r="G8" s="188">
        <f t="shared" si="0"/>
        <v>361</v>
      </c>
      <c r="H8" s="82"/>
      <c r="I8" s="83">
        <v>3.68</v>
      </c>
      <c r="J8" s="189">
        <f t="shared" si="1"/>
        <v>350</v>
      </c>
      <c r="K8" s="82"/>
      <c r="L8" s="80">
        <v>30</v>
      </c>
      <c r="M8" s="189">
        <f t="shared" si="2"/>
        <v>243</v>
      </c>
      <c r="N8" s="86"/>
      <c r="O8" s="42">
        <v>954</v>
      </c>
      <c r="P8" s="43">
        <v>954</v>
      </c>
      <c r="Q8" s="76">
        <v>4</v>
      </c>
    </row>
    <row r="9" spans="1:17" ht="15.75">
      <c r="A9" s="125">
        <v>109</v>
      </c>
      <c r="B9" s="131" t="s">
        <v>148</v>
      </c>
      <c r="C9" s="131" t="s">
        <v>149</v>
      </c>
      <c r="D9" s="127">
        <v>2005</v>
      </c>
      <c r="E9" s="126" t="s">
        <v>23</v>
      </c>
      <c r="F9" s="83">
        <v>8.33</v>
      </c>
      <c r="G9" s="188">
        <f t="shared" si="0"/>
        <v>320</v>
      </c>
      <c r="H9" s="82"/>
      <c r="I9" s="83">
        <v>3.74</v>
      </c>
      <c r="J9" s="189">
        <f t="shared" si="1"/>
        <v>357</v>
      </c>
      <c r="K9" s="82"/>
      <c r="L9" s="80">
        <v>30</v>
      </c>
      <c r="M9" s="189">
        <f t="shared" si="2"/>
        <v>243</v>
      </c>
      <c r="N9" s="86"/>
      <c r="O9" s="42">
        <v>920</v>
      </c>
      <c r="P9" s="43">
        <v>920</v>
      </c>
      <c r="Q9" s="76">
        <v>5</v>
      </c>
    </row>
    <row r="10" spans="1:17" ht="15.75">
      <c r="A10" s="125">
        <v>10</v>
      </c>
      <c r="B10" s="131" t="s">
        <v>154</v>
      </c>
      <c r="C10" s="131" t="s">
        <v>155</v>
      </c>
      <c r="D10" s="127">
        <v>2005</v>
      </c>
      <c r="E10" s="126" t="s">
        <v>28</v>
      </c>
      <c r="F10" s="83">
        <v>9.32</v>
      </c>
      <c r="G10" s="188">
        <f t="shared" si="0"/>
        <v>228</v>
      </c>
      <c r="H10" s="82"/>
      <c r="I10" s="83">
        <v>2.97</v>
      </c>
      <c r="J10" s="189">
        <f t="shared" si="1"/>
        <v>261</v>
      </c>
      <c r="K10" s="82"/>
      <c r="L10" s="80">
        <v>25</v>
      </c>
      <c r="M10" s="189">
        <f t="shared" si="2"/>
        <v>200</v>
      </c>
      <c r="N10" s="86"/>
      <c r="O10" s="42">
        <v>689</v>
      </c>
      <c r="P10" s="43">
        <v>689</v>
      </c>
      <c r="Q10" s="76">
        <v>6</v>
      </c>
    </row>
    <row r="11" spans="1:17" ht="15.75">
      <c r="A11" s="125">
        <v>8</v>
      </c>
      <c r="B11" s="131" t="s">
        <v>152</v>
      </c>
      <c r="C11" s="131" t="s">
        <v>153</v>
      </c>
      <c r="D11" s="127">
        <v>2005</v>
      </c>
      <c r="E11" s="126" t="s">
        <v>28</v>
      </c>
      <c r="F11" s="83">
        <v>9.17</v>
      </c>
      <c r="G11" s="188">
        <f t="shared" si="0"/>
        <v>240</v>
      </c>
      <c r="H11" s="82"/>
      <c r="I11" s="83">
        <v>2.87</v>
      </c>
      <c r="J11" s="189">
        <f t="shared" si="1"/>
        <v>248</v>
      </c>
      <c r="K11" s="82"/>
      <c r="L11" s="80">
        <v>15</v>
      </c>
      <c r="M11" s="189">
        <f t="shared" si="2"/>
        <v>97</v>
      </c>
      <c r="N11" s="86"/>
      <c r="O11" s="42">
        <v>585</v>
      </c>
      <c r="P11" s="43">
        <v>585</v>
      </c>
      <c r="Q11" s="76">
        <v>7</v>
      </c>
    </row>
    <row r="12" spans="1:17" ht="18.75">
      <c r="A12" s="50"/>
      <c r="B12" s="116"/>
      <c r="C12" s="50"/>
      <c r="D12" s="132"/>
      <c r="E12" s="133"/>
    </row>
    <row r="13" spans="1:17" ht="15.75">
      <c r="A13" s="134"/>
      <c r="B13" s="134"/>
      <c r="C13" s="134"/>
      <c r="D13" s="132"/>
      <c r="E13" s="134"/>
    </row>
  </sheetData>
  <mergeCells count="9">
    <mergeCell ref="I3:K3"/>
    <mergeCell ref="L3:N3"/>
    <mergeCell ref="O3:Q3"/>
    <mergeCell ref="A3:A4"/>
    <mergeCell ref="B3:B4"/>
    <mergeCell ref="C3:C4"/>
    <mergeCell ref="D3:D4"/>
    <mergeCell ref="E3:E4"/>
    <mergeCell ref="F3:H3"/>
  </mergeCells>
  <pageMargins left="0.59055118110236227" right="0.59055118110236227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7"/>
  <sheetViews>
    <sheetView workbookViewId="0"/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1" width="7.7109375" customWidth="1"/>
    <col min="12" max="12" width="3.140625" customWidth="1"/>
    <col min="14" max="14" width="8.7109375" customWidth="1"/>
  </cols>
  <sheetData>
    <row r="1" spans="1:14" ht="18.75">
      <c r="A1" s="107" t="s">
        <v>205</v>
      </c>
      <c r="B1" s="243"/>
      <c r="C1" s="107" t="s">
        <v>135</v>
      </c>
      <c r="D1" s="244"/>
      <c r="E1" s="245" t="s">
        <v>62</v>
      </c>
      <c r="F1" s="243"/>
      <c r="G1" s="246"/>
      <c r="H1" s="247" t="s">
        <v>206</v>
      </c>
    </row>
    <row r="2" spans="1:14" ht="15.75">
      <c r="A2" s="243"/>
      <c r="B2" s="243"/>
      <c r="C2" s="243"/>
      <c r="D2" s="106"/>
      <c r="E2" s="243"/>
      <c r="F2" s="243"/>
      <c r="G2" s="243"/>
      <c r="H2" s="243"/>
      <c r="I2" s="248"/>
      <c r="J2" s="243"/>
    </row>
    <row r="3" spans="1:14" ht="15" customHeight="1">
      <c r="A3" s="501" t="s">
        <v>137</v>
      </c>
      <c r="B3" s="502" t="s">
        <v>4</v>
      </c>
      <c r="C3" s="502" t="s">
        <v>5</v>
      </c>
      <c r="D3" s="501" t="s">
        <v>6</v>
      </c>
      <c r="E3" s="502" t="s">
        <v>7</v>
      </c>
      <c r="F3" s="496" t="s">
        <v>138</v>
      </c>
      <c r="G3" s="497"/>
      <c r="H3" s="498"/>
      <c r="I3" s="258"/>
      <c r="J3" s="258"/>
    </row>
    <row r="4" spans="1:14" ht="15" customHeight="1">
      <c r="A4" s="501"/>
      <c r="B4" s="502"/>
      <c r="C4" s="502"/>
      <c r="D4" s="501"/>
      <c r="E4" s="502"/>
      <c r="F4" s="249" t="s">
        <v>139</v>
      </c>
      <c r="G4" s="250" t="s">
        <v>13</v>
      </c>
      <c r="H4" s="251" t="s">
        <v>140</v>
      </c>
    </row>
    <row r="5" spans="1:14" ht="15.75">
      <c r="A5" s="252"/>
      <c r="B5" s="252"/>
      <c r="C5" s="252"/>
      <c r="D5" s="252"/>
      <c r="E5" s="252"/>
      <c r="F5" s="253"/>
      <c r="G5" s="254"/>
      <c r="H5" s="255"/>
    </row>
    <row r="6" spans="1:14" ht="15.75">
      <c r="A6" s="125">
        <v>52</v>
      </c>
      <c r="B6" s="131" t="s">
        <v>207</v>
      </c>
      <c r="C6" s="131" t="s">
        <v>208</v>
      </c>
      <c r="D6" s="127">
        <v>2005</v>
      </c>
      <c r="E6" s="126" t="s">
        <v>111</v>
      </c>
      <c r="F6" s="256">
        <v>-1.2</v>
      </c>
      <c r="G6" s="125">
        <v>8.08</v>
      </c>
      <c r="H6" s="257">
        <v>1</v>
      </c>
    </row>
    <row r="7" spans="1:14" ht="15" customHeight="1">
      <c r="A7" s="125">
        <v>54</v>
      </c>
      <c r="B7" s="131" t="s">
        <v>209</v>
      </c>
      <c r="C7" s="131" t="s">
        <v>122</v>
      </c>
      <c r="D7" s="127">
        <v>2005</v>
      </c>
      <c r="E7" s="126" t="s">
        <v>111</v>
      </c>
      <c r="F7" s="256">
        <v>-1.4</v>
      </c>
      <c r="G7" s="125">
        <v>8.2899999999999991</v>
      </c>
      <c r="H7" s="125">
        <v>2</v>
      </c>
    </row>
    <row r="8" spans="1:14" ht="15.75">
      <c r="A8" s="125">
        <v>50</v>
      </c>
      <c r="B8" s="131" t="s">
        <v>210</v>
      </c>
      <c r="C8" s="131" t="s">
        <v>211</v>
      </c>
      <c r="D8" s="127">
        <v>2005</v>
      </c>
      <c r="E8" s="126" t="s">
        <v>111</v>
      </c>
      <c r="F8" s="256">
        <v>-1.4</v>
      </c>
      <c r="G8" s="125">
        <v>8.43</v>
      </c>
      <c r="H8" s="257">
        <v>3</v>
      </c>
    </row>
    <row r="9" spans="1:14" ht="15.75">
      <c r="A9" s="125">
        <v>56</v>
      </c>
      <c r="B9" s="126" t="s">
        <v>212</v>
      </c>
      <c r="C9" s="126" t="s">
        <v>88</v>
      </c>
      <c r="D9" s="127">
        <v>2005</v>
      </c>
      <c r="E9" s="126" t="s">
        <v>111</v>
      </c>
      <c r="F9" s="256">
        <v>-1.2</v>
      </c>
      <c r="G9" s="125">
        <v>8.4499999999999993</v>
      </c>
      <c r="H9" s="125">
        <v>4</v>
      </c>
    </row>
    <row r="10" spans="1:14" ht="15.75">
      <c r="A10" s="125">
        <v>51</v>
      </c>
      <c r="B10" s="131" t="s">
        <v>210</v>
      </c>
      <c r="C10" s="131" t="s">
        <v>213</v>
      </c>
      <c r="D10" s="127">
        <v>2005</v>
      </c>
      <c r="E10" s="126" t="s">
        <v>111</v>
      </c>
      <c r="F10" s="256">
        <v>-1.2</v>
      </c>
      <c r="G10" s="125">
        <v>8.57</v>
      </c>
      <c r="H10" s="257">
        <v>5</v>
      </c>
    </row>
    <row r="11" spans="1:14" ht="15.75">
      <c r="A11" s="125">
        <v>9</v>
      </c>
      <c r="B11" s="131" t="s">
        <v>154</v>
      </c>
      <c r="C11" s="131" t="s">
        <v>214</v>
      </c>
      <c r="D11" s="127">
        <v>2005</v>
      </c>
      <c r="E11" s="126" t="s">
        <v>28</v>
      </c>
      <c r="F11" s="256">
        <v>-1.2</v>
      </c>
      <c r="G11" s="125">
        <v>8.84</v>
      </c>
      <c r="H11" s="125">
        <v>6</v>
      </c>
    </row>
    <row r="12" spans="1:14" ht="15.75">
      <c r="A12" s="125">
        <v>107</v>
      </c>
      <c r="B12" s="126" t="s">
        <v>215</v>
      </c>
      <c r="C12" s="126" t="s">
        <v>216</v>
      </c>
      <c r="D12" s="127">
        <v>2005</v>
      </c>
      <c r="E12" s="126" t="s">
        <v>23</v>
      </c>
      <c r="F12" s="256">
        <v>-1.4</v>
      </c>
      <c r="G12" s="125">
        <v>9.27</v>
      </c>
      <c r="H12" s="257">
        <v>7</v>
      </c>
    </row>
    <row r="13" spans="1:14" ht="15.75">
      <c r="A13" s="125">
        <v>53</v>
      </c>
      <c r="B13" s="126" t="s">
        <v>217</v>
      </c>
      <c r="C13" s="126" t="s">
        <v>218</v>
      </c>
      <c r="D13" s="127">
        <v>2005</v>
      </c>
      <c r="E13" s="126" t="s">
        <v>111</v>
      </c>
      <c r="F13" s="256">
        <v>-1.4</v>
      </c>
      <c r="G13" s="125">
        <v>9.39</v>
      </c>
      <c r="H13" s="125">
        <v>8</v>
      </c>
    </row>
    <row r="15" spans="1:14" ht="18.75">
      <c r="A15" s="50"/>
      <c r="B15" s="116"/>
      <c r="C15" s="50"/>
      <c r="D15" s="132"/>
      <c r="E15" s="133" t="s">
        <v>221</v>
      </c>
      <c r="F15" s="134"/>
      <c r="G15" s="134"/>
      <c r="H15" s="134"/>
      <c r="I15" s="134"/>
      <c r="J15" s="134"/>
      <c r="K15" s="134"/>
      <c r="L15" s="136"/>
      <c r="M15" s="137"/>
      <c r="N15" s="138" t="s">
        <v>219</v>
      </c>
    </row>
    <row r="16" spans="1:14" ht="15.75" customHeight="1">
      <c r="A16" s="134"/>
      <c r="B16" s="134"/>
      <c r="C16" s="134"/>
      <c r="D16" s="132"/>
      <c r="E16" s="134"/>
      <c r="F16" s="134"/>
      <c r="G16" s="134"/>
      <c r="H16" s="134"/>
      <c r="I16" s="134"/>
      <c r="J16" s="134"/>
      <c r="K16" s="134"/>
      <c r="L16" s="136"/>
      <c r="M16" s="134"/>
      <c r="N16" s="134"/>
    </row>
    <row r="17" spans="1:14" ht="15.75">
      <c r="A17" s="479" t="s">
        <v>137</v>
      </c>
      <c r="B17" s="487" t="s">
        <v>4</v>
      </c>
      <c r="C17" s="487" t="s">
        <v>5</v>
      </c>
      <c r="D17" s="479" t="s">
        <v>6</v>
      </c>
      <c r="E17" s="489" t="s">
        <v>7</v>
      </c>
      <c r="F17" s="499" t="s">
        <v>157</v>
      </c>
      <c r="G17" s="492"/>
      <c r="H17" s="492"/>
      <c r="I17" s="492"/>
      <c r="J17" s="492"/>
      <c r="K17" s="500"/>
      <c r="L17" s="139"/>
      <c r="M17" s="477" t="s">
        <v>158</v>
      </c>
      <c r="N17" s="479" t="s">
        <v>140</v>
      </c>
    </row>
    <row r="18" spans="1:14" ht="15.75">
      <c r="A18" s="486"/>
      <c r="B18" s="488"/>
      <c r="C18" s="488"/>
      <c r="D18" s="486"/>
      <c r="E18" s="488"/>
      <c r="F18" s="140" t="s">
        <v>159</v>
      </c>
      <c r="G18" s="141" t="s">
        <v>160</v>
      </c>
      <c r="H18" s="142" t="s">
        <v>161</v>
      </c>
      <c r="I18" s="143" t="s">
        <v>162</v>
      </c>
      <c r="J18" s="143" t="s">
        <v>163</v>
      </c>
      <c r="K18" s="143" t="s">
        <v>164</v>
      </c>
      <c r="L18" s="144"/>
      <c r="M18" s="478"/>
      <c r="N18" s="478"/>
    </row>
    <row r="19" spans="1:14" ht="15.75">
      <c r="A19" s="125">
        <v>54</v>
      </c>
      <c r="B19" s="126" t="s">
        <v>209</v>
      </c>
      <c r="C19" s="126" t="s">
        <v>122</v>
      </c>
      <c r="D19" s="127">
        <v>2005</v>
      </c>
      <c r="E19" s="126" t="s">
        <v>111</v>
      </c>
      <c r="F19" s="129">
        <v>3.87</v>
      </c>
      <c r="G19" s="152">
        <v>3.79</v>
      </c>
      <c r="H19" s="152">
        <v>3.76</v>
      </c>
      <c r="I19" s="129">
        <v>3.9</v>
      </c>
      <c r="J19" s="129">
        <v>3.86</v>
      </c>
      <c r="K19" s="129">
        <v>3.96</v>
      </c>
      <c r="L19" s="153"/>
      <c r="M19" s="129">
        <v>3.96</v>
      </c>
      <c r="N19" s="128">
        <v>1</v>
      </c>
    </row>
    <row r="20" spans="1:14" ht="15.75">
      <c r="A20" s="125">
        <v>52</v>
      </c>
      <c r="B20" s="126" t="s">
        <v>207</v>
      </c>
      <c r="C20" s="126" t="s">
        <v>208</v>
      </c>
      <c r="D20" s="127">
        <v>2005</v>
      </c>
      <c r="E20" s="126" t="s">
        <v>111</v>
      </c>
      <c r="F20" s="129">
        <v>3.5</v>
      </c>
      <c r="G20" s="152">
        <v>3.81</v>
      </c>
      <c r="H20" s="152">
        <v>3.79</v>
      </c>
      <c r="I20" s="129">
        <v>3.9</v>
      </c>
      <c r="J20" s="129">
        <v>3.96</v>
      </c>
      <c r="K20" s="129">
        <v>3.6</v>
      </c>
      <c r="L20" s="153"/>
      <c r="M20" s="129">
        <v>3.96</v>
      </c>
      <c r="N20" s="128">
        <v>2</v>
      </c>
    </row>
    <row r="21" spans="1:14" ht="15.75">
      <c r="A21" s="125">
        <v>107</v>
      </c>
      <c r="B21" s="126" t="s">
        <v>215</v>
      </c>
      <c r="C21" s="126" t="s">
        <v>216</v>
      </c>
      <c r="D21" s="127">
        <v>2005</v>
      </c>
      <c r="E21" s="126" t="s">
        <v>23</v>
      </c>
      <c r="F21" s="129">
        <v>3.3</v>
      </c>
      <c r="G21" s="152">
        <v>3.62</v>
      </c>
      <c r="H21" s="152">
        <v>3.25</v>
      </c>
      <c r="I21" s="129">
        <v>3.51</v>
      </c>
      <c r="J21" s="129" t="s">
        <v>165</v>
      </c>
      <c r="K21" s="129">
        <v>2.85</v>
      </c>
      <c r="L21" s="153"/>
      <c r="M21" s="129">
        <v>3.62</v>
      </c>
      <c r="N21" s="128">
        <v>3</v>
      </c>
    </row>
    <row r="22" spans="1:14" ht="15.75">
      <c r="A22" s="125">
        <v>56</v>
      </c>
      <c r="B22" s="126" t="s">
        <v>212</v>
      </c>
      <c r="C22" s="126" t="s">
        <v>88</v>
      </c>
      <c r="D22" s="127">
        <v>2005</v>
      </c>
      <c r="E22" s="126" t="s">
        <v>111</v>
      </c>
      <c r="F22" s="129">
        <v>3.43</v>
      </c>
      <c r="G22" s="152">
        <v>3.33</v>
      </c>
      <c r="H22" s="152">
        <v>3.18</v>
      </c>
      <c r="I22" s="129">
        <v>3.38</v>
      </c>
      <c r="J22" s="129" t="s">
        <v>165</v>
      </c>
      <c r="K22" s="129">
        <v>3.33</v>
      </c>
      <c r="L22" s="153"/>
      <c r="M22" s="129">
        <v>3.43</v>
      </c>
      <c r="N22" s="128">
        <v>4</v>
      </c>
    </row>
    <row r="23" spans="1:14" ht="15.75">
      <c r="A23" s="125">
        <v>9</v>
      </c>
      <c r="B23" s="126" t="s">
        <v>154</v>
      </c>
      <c r="C23" s="126" t="s">
        <v>214</v>
      </c>
      <c r="D23" s="127">
        <v>2005</v>
      </c>
      <c r="E23" s="126" t="s">
        <v>28</v>
      </c>
      <c r="F23" s="129">
        <v>3.25</v>
      </c>
      <c r="G23" s="152">
        <v>3.15</v>
      </c>
      <c r="H23" s="152">
        <v>3.31</v>
      </c>
      <c r="I23" s="129">
        <v>3.31</v>
      </c>
      <c r="J23" s="129">
        <v>3.03</v>
      </c>
      <c r="K23" s="129">
        <v>3.38</v>
      </c>
      <c r="L23" s="153"/>
      <c r="M23" s="129">
        <v>3.38</v>
      </c>
      <c r="N23" s="128">
        <v>5</v>
      </c>
    </row>
    <row r="24" spans="1:14" ht="15.75">
      <c r="A24" s="125">
        <v>50</v>
      </c>
      <c r="B24" s="126" t="s">
        <v>210</v>
      </c>
      <c r="C24" s="126" t="s">
        <v>211</v>
      </c>
      <c r="D24" s="127">
        <v>2005</v>
      </c>
      <c r="E24" s="126" t="s">
        <v>111</v>
      </c>
      <c r="F24" s="129">
        <v>3.14</v>
      </c>
      <c r="G24" s="152">
        <v>3.3</v>
      </c>
      <c r="H24" s="152">
        <v>3.37</v>
      </c>
      <c r="I24" s="129">
        <v>3.2</v>
      </c>
      <c r="J24" s="129">
        <v>3.2160000000000002</v>
      </c>
      <c r="K24" s="129">
        <v>3.26</v>
      </c>
      <c r="L24" s="153"/>
      <c r="M24" s="129">
        <v>3.37</v>
      </c>
      <c r="N24" s="128">
        <v>6</v>
      </c>
    </row>
    <row r="25" spans="1:14" ht="15.75">
      <c r="A25" s="125">
        <v>51</v>
      </c>
      <c r="B25" s="126" t="s">
        <v>210</v>
      </c>
      <c r="C25" s="126" t="s">
        <v>213</v>
      </c>
      <c r="D25" s="127">
        <v>2005</v>
      </c>
      <c r="E25" s="126" t="s">
        <v>111</v>
      </c>
      <c r="F25" s="129">
        <v>3.26</v>
      </c>
      <c r="G25" s="152">
        <v>3.36</v>
      </c>
      <c r="H25" s="152">
        <v>3.12</v>
      </c>
      <c r="I25" s="129">
        <v>3.23</v>
      </c>
      <c r="J25" s="129">
        <v>2.4900000000000002</v>
      </c>
      <c r="K25" s="129">
        <v>3.18</v>
      </c>
      <c r="L25" s="153"/>
      <c r="M25" s="129">
        <v>3.36</v>
      </c>
      <c r="N25" s="128">
        <v>7</v>
      </c>
    </row>
    <row r="26" spans="1:14" ht="15.75">
      <c r="A26" s="125">
        <v>7</v>
      </c>
      <c r="B26" s="126" t="s">
        <v>152</v>
      </c>
      <c r="C26" s="126" t="s">
        <v>220</v>
      </c>
      <c r="D26" s="127">
        <v>2005</v>
      </c>
      <c r="E26" s="126" t="s">
        <v>28</v>
      </c>
      <c r="F26" s="129">
        <v>3.15</v>
      </c>
      <c r="G26" s="152">
        <v>2.63</v>
      </c>
      <c r="H26" s="152" t="s">
        <v>165</v>
      </c>
      <c r="I26" s="129" t="s">
        <v>197</v>
      </c>
      <c r="J26" s="129" t="s">
        <v>197</v>
      </c>
      <c r="K26" s="129" t="s">
        <v>197</v>
      </c>
      <c r="L26" s="153"/>
      <c r="M26" s="129">
        <v>3.15</v>
      </c>
      <c r="N26" s="128">
        <v>8</v>
      </c>
    </row>
    <row r="27" spans="1:14" ht="15.75" customHeight="1">
      <c r="A27" s="125">
        <v>53</v>
      </c>
      <c r="B27" s="126" t="s">
        <v>217</v>
      </c>
      <c r="C27" s="126" t="s">
        <v>218</v>
      </c>
      <c r="D27" s="127">
        <v>2005</v>
      </c>
      <c r="E27" s="126" t="s">
        <v>111</v>
      </c>
      <c r="F27" s="129">
        <v>2.8</v>
      </c>
      <c r="G27" s="152">
        <v>2.83</v>
      </c>
      <c r="H27" s="152">
        <v>2.58</v>
      </c>
      <c r="I27" s="129">
        <v>2.85</v>
      </c>
      <c r="J27" s="129">
        <v>2.83</v>
      </c>
      <c r="K27" s="129">
        <v>2.65</v>
      </c>
      <c r="L27" s="153"/>
      <c r="M27" s="129">
        <v>2.85</v>
      </c>
      <c r="N27" s="128">
        <v>9</v>
      </c>
    </row>
    <row r="28" spans="1:14" ht="18.75">
      <c r="A28" s="154"/>
      <c r="B28" s="134"/>
      <c r="C28" s="50"/>
      <c r="D28" s="155"/>
      <c r="E28" s="156" t="s">
        <v>169</v>
      </c>
      <c r="F28" s="134"/>
      <c r="G28" s="157" t="s">
        <v>167</v>
      </c>
      <c r="H28" s="134"/>
      <c r="I28" s="134"/>
      <c r="J28" s="134"/>
      <c r="K28" s="134"/>
      <c r="L28" s="137"/>
      <c r="M28" s="137"/>
      <c r="N28" s="138" t="s">
        <v>222</v>
      </c>
    </row>
    <row r="29" spans="1:14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</row>
    <row r="30" spans="1:14" ht="15.75">
      <c r="A30" s="473" t="s">
        <v>137</v>
      </c>
      <c r="B30" s="481" t="s">
        <v>4</v>
      </c>
      <c r="C30" s="481" t="s">
        <v>5</v>
      </c>
      <c r="D30" s="473" t="s">
        <v>6</v>
      </c>
      <c r="E30" s="481" t="s">
        <v>7</v>
      </c>
      <c r="F30" s="474" t="s">
        <v>157</v>
      </c>
      <c r="G30" s="475"/>
      <c r="H30" s="475"/>
      <c r="I30" s="475"/>
      <c r="J30" s="475"/>
      <c r="K30" s="476"/>
      <c r="L30" s="158"/>
      <c r="M30" s="472" t="s">
        <v>158</v>
      </c>
      <c r="N30" s="473" t="s">
        <v>140</v>
      </c>
    </row>
    <row r="31" spans="1:14" ht="15.75">
      <c r="A31" s="480"/>
      <c r="B31" s="482"/>
      <c r="C31" s="482"/>
      <c r="D31" s="480"/>
      <c r="E31" s="482"/>
      <c r="F31" s="159" t="s">
        <v>159</v>
      </c>
      <c r="G31" s="160" t="s">
        <v>160</v>
      </c>
      <c r="H31" s="161" t="s">
        <v>161</v>
      </c>
      <c r="I31" s="162" t="s">
        <v>162</v>
      </c>
      <c r="J31" s="163" t="s">
        <v>163</v>
      </c>
      <c r="K31" s="163" t="s">
        <v>164</v>
      </c>
      <c r="L31" s="158"/>
      <c r="M31" s="472"/>
      <c r="N31" s="473"/>
    </row>
    <row r="32" spans="1:14" ht="15.75">
      <c r="A32" s="125">
        <v>9</v>
      </c>
      <c r="B32" s="131" t="s">
        <v>154</v>
      </c>
      <c r="C32" s="131" t="s">
        <v>214</v>
      </c>
      <c r="D32" s="127">
        <v>2005</v>
      </c>
      <c r="E32" s="126" t="s">
        <v>28</v>
      </c>
      <c r="F32" s="259">
        <v>25</v>
      </c>
      <c r="G32" s="259">
        <v>30.5</v>
      </c>
      <c r="H32" s="259">
        <v>33</v>
      </c>
      <c r="I32" s="129">
        <v>31.5</v>
      </c>
      <c r="J32" s="259">
        <v>30</v>
      </c>
      <c r="K32" s="259">
        <v>32</v>
      </c>
      <c r="L32" s="220"/>
      <c r="M32" s="129">
        <v>33</v>
      </c>
      <c r="N32" s="128">
        <v>1</v>
      </c>
    </row>
    <row r="33" spans="1:14" ht="15.75">
      <c r="A33" s="125">
        <v>54</v>
      </c>
      <c r="B33" s="131" t="s">
        <v>209</v>
      </c>
      <c r="C33" s="131" t="s">
        <v>122</v>
      </c>
      <c r="D33" s="127">
        <v>2005</v>
      </c>
      <c r="E33" s="126" t="s">
        <v>111</v>
      </c>
      <c r="F33" s="259">
        <v>24.5</v>
      </c>
      <c r="G33" s="259">
        <v>24</v>
      </c>
      <c r="H33" s="259">
        <v>30</v>
      </c>
      <c r="I33" s="129">
        <v>27</v>
      </c>
      <c r="J33" s="259">
        <v>30</v>
      </c>
      <c r="K33" s="259">
        <v>30</v>
      </c>
      <c r="L33" s="220"/>
      <c r="M33" s="129">
        <v>30</v>
      </c>
      <c r="N33" s="128">
        <v>2</v>
      </c>
    </row>
    <row r="34" spans="1:14" ht="15.75">
      <c r="A34" s="125">
        <v>52</v>
      </c>
      <c r="B34" s="131" t="s">
        <v>207</v>
      </c>
      <c r="C34" s="131" t="s">
        <v>208</v>
      </c>
      <c r="D34" s="127">
        <v>2005</v>
      </c>
      <c r="E34" s="126" t="s">
        <v>111</v>
      </c>
      <c r="F34" s="259">
        <v>26</v>
      </c>
      <c r="G34" s="259">
        <v>26</v>
      </c>
      <c r="H34" s="259">
        <v>28</v>
      </c>
      <c r="I34" s="129">
        <v>27</v>
      </c>
      <c r="J34" s="259">
        <v>26</v>
      </c>
      <c r="K34" s="259">
        <v>21</v>
      </c>
      <c r="L34" s="220"/>
      <c r="M34" s="129">
        <v>28</v>
      </c>
      <c r="N34" s="128">
        <v>3</v>
      </c>
    </row>
    <row r="35" spans="1:14" ht="15.75">
      <c r="A35" s="125">
        <v>7</v>
      </c>
      <c r="B35" s="126" t="s">
        <v>152</v>
      </c>
      <c r="C35" s="126" t="s">
        <v>220</v>
      </c>
      <c r="D35" s="127">
        <v>2005</v>
      </c>
      <c r="E35" s="126" t="s">
        <v>28</v>
      </c>
      <c r="F35" s="259">
        <v>21</v>
      </c>
      <c r="G35" s="259">
        <v>20.5</v>
      </c>
      <c r="H35" s="259">
        <v>22</v>
      </c>
      <c r="I35" s="129">
        <v>19.5</v>
      </c>
      <c r="J35" s="259">
        <v>23.5</v>
      </c>
      <c r="K35" s="259">
        <v>22.5</v>
      </c>
      <c r="L35" s="220"/>
      <c r="M35" s="129">
        <v>23.5</v>
      </c>
      <c r="N35" s="128">
        <v>4</v>
      </c>
    </row>
    <row r="36" spans="1:14" ht="15.75">
      <c r="A36" s="125">
        <v>50</v>
      </c>
      <c r="B36" s="131" t="s">
        <v>210</v>
      </c>
      <c r="C36" s="131" t="s">
        <v>211</v>
      </c>
      <c r="D36" s="127">
        <v>2005</v>
      </c>
      <c r="E36" s="126" t="s">
        <v>111</v>
      </c>
      <c r="F36" s="259">
        <v>10</v>
      </c>
      <c r="G36" s="259">
        <v>19</v>
      </c>
      <c r="H36" s="259">
        <v>16.5</v>
      </c>
      <c r="I36" s="129">
        <v>22</v>
      </c>
      <c r="J36" s="259">
        <v>23</v>
      </c>
      <c r="K36" s="259">
        <v>21</v>
      </c>
      <c r="L36" s="220"/>
      <c r="M36" s="129">
        <v>23</v>
      </c>
      <c r="N36" s="128">
        <v>5</v>
      </c>
    </row>
    <row r="37" spans="1:14" ht="15.75">
      <c r="A37" s="125">
        <v>51</v>
      </c>
      <c r="B37" s="131" t="s">
        <v>210</v>
      </c>
      <c r="C37" s="131" t="s">
        <v>213</v>
      </c>
      <c r="D37" s="127">
        <v>2005</v>
      </c>
      <c r="E37" s="126" t="s">
        <v>111</v>
      </c>
      <c r="F37" s="259">
        <v>17</v>
      </c>
      <c r="G37" s="259">
        <v>4</v>
      </c>
      <c r="H37" s="259">
        <v>15.5</v>
      </c>
      <c r="I37" s="129">
        <v>20</v>
      </c>
      <c r="J37" s="259">
        <v>20.5</v>
      </c>
      <c r="K37" s="259">
        <v>14.5</v>
      </c>
      <c r="L37" s="220"/>
      <c r="M37" s="129">
        <v>20.5</v>
      </c>
      <c r="N37" s="128">
        <v>6</v>
      </c>
    </row>
    <row r="38" spans="1:14" ht="15.75">
      <c r="A38" s="125">
        <v>56</v>
      </c>
      <c r="B38" s="126" t="s">
        <v>212</v>
      </c>
      <c r="C38" s="126" t="s">
        <v>88</v>
      </c>
      <c r="D38" s="127">
        <v>2005</v>
      </c>
      <c r="E38" s="126" t="s">
        <v>111</v>
      </c>
      <c r="F38" s="259">
        <v>17.5</v>
      </c>
      <c r="G38" s="259">
        <v>7</v>
      </c>
      <c r="H38" s="259">
        <v>11</v>
      </c>
      <c r="I38" s="129">
        <v>17</v>
      </c>
      <c r="J38" s="259" t="s">
        <v>165</v>
      </c>
      <c r="K38" s="259">
        <v>15</v>
      </c>
      <c r="L38" s="220"/>
      <c r="M38" s="129">
        <v>17.5</v>
      </c>
      <c r="N38" s="128">
        <v>7</v>
      </c>
    </row>
    <row r="39" spans="1:14" ht="15.75" customHeight="1">
      <c r="A39" s="125">
        <v>53</v>
      </c>
      <c r="B39" s="126" t="s">
        <v>217</v>
      </c>
      <c r="C39" s="126" t="s">
        <v>218</v>
      </c>
      <c r="D39" s="127">
        <v>2005</v>
      </c>
      <c r="E39" s="126" t="s">
        <v>111</v>
      </c>
      <c r="F39" s="259">
        <v>14</v>
      </c>
      <c r="G39" s="259">
        <v>14.5</v>
      </c>
      <c r="H39" s="259">
        <v>12.5</v>
      </c>
      <c r="I39" s="129">
        <v>15.5</v>
      </c>
      <c r="J39" s="259">
        <v>17</v>
      </c>
      <c r="K39" s="259">
        <v>15.5</v>
      </c>
      <c r="L39" s="220"/>
      <c r="M39" s="129">
        <v>17</v>
      </c>
      <c r="N39" s="128">
        <v>8</v>
      </c>
    </row>
    <row r="40" spans="1:14" ht="15.75" customHeight="1">
      <c r="A40" s="125">
        <v>107</v>
      </c>
      <c r="B40" s="126" t="s">
        <v>215</v>
      </c>
      <c r="C40" s="126" t="s">
        <v>216</v>
      </c>
      <c r="D40" s="127">
        <v>2005</v>
      </c>
      <c r="E40" s="126" t="s">
        <v>23</v>
      </c>
      <c r="F40" s="259">
        <v>12.5</v>
      </c>
      <c r="G40" s="259">
        <v>12.5</v>
      </c>
      <c r="H40" s="259">
        <v>12.5</v>
      </c>
      <c r="I40" s="129">
        <v>15</v>
      </c>
      <c r="J40" s="259">
        <v>12</v>
      </c>
      <c r="K40" s="259">
        <v>11</v>
      </c>
      <c r="L40" s="220"/>
      <c r="M40" s="129">
        <v>15</v>
      </c>
      <c r="N40" s="128">
        <v>9</v>
      </c>
    </row>
    <row r="42" spans="1:14" ht="18.75">
      <c r="A42" s="181"/>
      <c r="B42" s="153"/>
      <c r="C42" s="181"/>
      <c r="D42" s="155"/>
      <c r="E42" s="182" t="s">
        <v>170</v>
      </c>
      <c r="F42" s="153"/>
      <c r="G42" s="183"/>
      <c r="H42" s="184"/>
      <c r="I42" s="120" t="s">
        <v>223</v>
      </c>
    </row>
    <row r="43" spans="1:14" ht="15.75">
      <c r="A43" s="153"/>
      <c r="B43" s="153"/>
      <c r="C43" s="153"/>
      <c r="D43" s="185"/>
      <c r="E43" s="153"/>
      <c r="F43" s="153"/>
      <c r="G43" s="186"/>
      <c r="H43" s="153"/>
      <c r="I43" s="153"/>
    </row>
    <row r="44" spans="1:14">
      <c r="A44" s="479" t="s">
        <v>137</v>
      </c>
      <c r="B44" s="487" t="s">
        <v>4</v>
      </c>
      <c r="C44" s="487" t="s">
        <v>5</v>
      </c>
      <c r="D44" s="479" t="s">
        <v>6</v>
      </c>
      <c r="E44" s="487" t="s">
        <v>7</v>
      </c>
      <c r="F44" s="494" t="s">
        <v>13</v>
      </c>
      <c r="G44" s="493" t="s">
        <v>140</v>
      </c>
    </row>
    <row r="45" spans="1:14">
      <c r="A45" s="479"/>
      <c r="B45" s="487"/>
      <c r="C45" s="487"/>
      <c r="D45" s="479"/>
      <c r="E45" s="487"/>
      <c r="F45" s="495"/>
      <c r="G45" s="493"/>
    </row>
    <row r="46" spans="1:14" ht="15.75">
      <c r="A46" s="125">
        <v>54</v>
      </c>
      <c r="B46" s="131" t="s">
        <v>209</v>
      </c>
      <c r="C46" s="131" t="s">
        <v>122</v>
      </c>
      <c r="D46" s="127">
        <v>2005</v>
      </c>
      <c r="E46" s="126" t="s">
        <v>111</v>
      </c>
      <c r="F46" s="187">
        <v>2.0614583333333335E-3</v>
      </c>
      <c r="G46" s="128">
        <v>1</v>
      </c>
    </row>
    <row r="47" spans="1:14" ht="15.75">
      <c r="A47" s="125">
        <v>107</v>
      </c>
      <c r="B47" s="126" t="s">
        <v>215</v>
      </c>
      <c r="C47" s="126" t="s">
        <v>216</v>
      </c>
      <c r="D47" s="127">
        <v>2005</v>
      </c>
      <c r="E47" s="126" t="s">
        <v>23</v>
      </c>
      <c r="F47" s="187">
        <v>2.0927083333333331E-3</v>
      </c>
      <c r="G47" s="128">
        <v>2</v>
      </c>
    </row>
  </sheetData>
  <mergeCells count="29">
    <mergeCell ref="F3:H3"/>
    <mergeCell ref="A17:A18"/>
    <mergeCell ref="B17:B18"/>
    <mergeCell ref="C17:C18"/>
    <mergeCell ref="D17:D18"/>
    <mergeCell ref="E17:E18"/>
    <mergeCell ref="F17:K17"/>
    <mergeCell ref="A3:A4"/>
    <mergeCell ref="B3:B4"/>
    <mergeCell ref="C3:C4"/>
    <mergeCell ref="D3:D4"/>
    <mergeCell ref="E3:E4"/>
    <mergeCell ref="M17:M18"/>
    <mergeCell ref="N17:N18"/>
    <mergeCell ref="A30:A31"/>
    <mergeCell ref="B30:B31"/>
    <mergeCell ref="C30:C31"/>
    <mergeCell ref="D30:D31"/>
    <mergeCell ref="E30:E31"/>
    <mergeCell ref="A44:A45"/>
    <mergeCell ref="B44:B45"/>
    <mergeCell ref="C44:C45"/>
    <mergeCell ref="D44:D45"/>
    <mergeCell ref="E44:E45"/>
    <mergeCell ref="G44:G45"/>
    <mergeCell ref="F44:F45"/>
    <mergeCell ref="M30:M31"/>
    <mergeCell ref="N30:N31"/>
    <mergeCell ref="F30:K30"/>
  </mergeCells>
  <pageMargins left="0.70866141732283472" right="0.70866141732283472" top="0.59055118110236227" bottom="0.59055118110236227" header="0.31496062992125984" footer="0.31496062992125984"/>
  <pageSetup paperSize="9" orientation="landscape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12"/>
  <sheetViews>
    <sheetView topLeftCell="B1" workbookViewId="0">
      <selection activeCell="R1" sqref="R1"/>
    </sheetView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7" width="8.28515625" customWidth="1"/>
    <col min="8" max="8" width="3.7109375" customWidth="1"/>
    <col min="9" max="10" width="8.28515625" customWidth="1"/>
    <col min="11" max="11" width="3.7109375" customWidth="1"/>
    <col min="12" max="12" width="8.28515625" customWidth="1"/>
    <col min="13" max="14" width="3.7109375" customWidth="1"/>
  </cols>
  <sheetData>
    <row r="1" spans="1:16" ht="18.75">
      <c r="A1" s="50"/>
      <c r="B1" s="116"/>
      <c r="C1" s="50"/>
      <c r="D1" s="117"/>
      <c r="E1" s="182" t="s">
        <v>172</v>
      </c>
    </row>
    <row r="2" spans="1:16" ht="15.75">
      <c r="A2" s="116"/>
      <c r="B2" s="116"/>
      <c r="C2" s="116"/>
      <c r="D2" s="3"/>
      <c r="E2" s="116"/>
    </row>
    <row r="3" spans="1:16" ht="15" customHeight="1">
      <c r="A3" s="503" t="s">
        <v>3</v>
      </c>
      <c r="B3" s="459" t="s">
        <v>4</v>
      </c>
      <c r="C3" s="459" t="s">
        <v>5</v>
      </c>
      <c r="D3" s="463" t="s">
        <v>6</v>
      </c>
      <c r="E3" s="459" t="s">
        <v>7</v>
      </c>
      <c r="F3" s="453" t="s">
        <v>62</v>
      </c>
      <c r="G3" s="451"/>
      <c r="H3" s="452"/>
      <c r="I3" s="453" t="s">
        <v>63</v>
      </c>
      <c r="J3" s="451"/>
      <c r="K3" s="452"/>
      <c r="L3" s="111" t="s">
        <v>64</v>
      </c>
      <c r="M3" s="111"/>
      <c r="N3" s="112"/>
      <c r="O3" s="454" t="s">
        <v>12</v>
      </c>
      <c r="P3" s="456"/>
    </row>
    <row r="4" spans="1:16" ht="15" customHeight="1">
      <c r="A4" s="504"/>
      <c r="B4" s="460"/>
      <c r="C4" s="460"/>
      <c r="D4" s="464"/>
      <c r="E4" s="460"/>
      <c r="F4" s="17" t="s">
        <v>13</v>
      </c>
      <c r="G4" s="18" t="s">
        <v>14</v>
      </c>
      <c r="H4" s="19"/>
      <c r="I4" s="20" t="s">
        <v>15</v>
      </c>
      <c r="J4" s="18" t="s">
        <v>14</v>
      </c>
      <c r="K4" s="19"/>
      <c r="L4" s="17" t="s">
        <v>15</v>
      </c>
      <c r="M4" s="18" t="s">
        <v>14</v>
      </c>
      <c r="N4" s="19"/>
      <c r="O4" s="21" t="s">
        <v>246</v>
      </c>
      <c r="P4" s="23" t="s">
        <v>17</v>
      </c>
    </row>
    <row r="5" spans="1:16">
      <c r="A5" s="224">
        <v>54</v>
      </c>
      <c r="B5" s="234" t="s">
        <v>209</v>
      </c>
      <c r="C5" s="234" t="s">
        <v>122</v>
      </c>
      <c r="D5" s="226">
        <v>2005</v>
      </c>
      <c r="E5" s="225" t="s">
        <v>111</v>
      </c>
      <c r="F5" s="227">
        <v>8.2899999999999991</v>
      </c>
      <c r="G5" s="286">
        <f t="shared" ref="G5:G12" si="0">IF(F5&gt;0,ROUNDDOWN(((50/F5)-3.648)/0.0066,0)," ")</f>
        <v>361</v>
      </c>
      <c r="H5" s="229"/>
      <c r="I5" s="227">
        <v>3.87</v>
      </c>
      <c r="J5" s="286">
        <f t="shared" ref="J5:J12" si="1">IF(I5&gt;0,ROUNDDOWN((SQRT(I5)-1.0935)/0.00208,0)," ")</f>
        <v>420</v>
      </c>
      <c r="K5" s="229"/>
      <c r="L5" s="231">
        <v>30</v>
      </c>
      <c r="M5" s="232">
        <f t="shared" ref="M5:M12" si="2">IF(L5&gt;0,ROUNDDOWN((SQRT(L5)-2.0232)/0.00874,0)," ")</f>
        <v>395</v>
      </c>
      <c r="N5" s="238"/>
      <c r="O5" s="33">
        <v>1176</v>
      </c>
      <c r="P5" s="233">
        <v>1</v>
      </c>
    </row>
    <row r="6" spans="1:16">
      <c r="A6" s="224">
        <v>52</v>
      </c>
      <c r="B6" s="234" t="s">
        <v>207</v>
      </c>
      <c r="C6" s="234" t="s">
        <v>208</v>
      </c>
      <c r="D6" s="226">
        <v>2005</v>
      </c>
      <c r="E6" s="225" t="s">
        <v>111</v>
      </c>
      <c r="F6" s="227">
        <v>8.08</v>
      </c>
      <c r="G6" s="286">
        <f t="shared" si="0"/>
        <v>384</v>
      </c>
      <c r="H6" s="229"/>
      <c r="I6" s="227">
        <v>3.81</v>
      </c>
      <c r="J6" s="286">
        <f t="shared" si="1"/>
        <v>412</v>
      </c>
      <c r="K6" s="229"/>
      <c r="L6" s="231">
        <v>28</v>
      </c>
      <c r="M6" s="232">
        <f t="shared" si="2"/>
        <v>373</v>
      </c>
      <c r="N6" s="239"/>
      <c r="O6" s="33">
        <v>1169</v>
      </c>
      <c r="P6" s="233">
        <v>2</v>
      </c>
    </row>
    <row r="7" spans="1:16">
      <c r="A7" s="224">
        <v>9</v>
      </c>
      <c r="B7" s="234" t="s">
        <v>154</v>
      </c>
      <c r="C7" s="234" t="s">
        <v>214</v>
      </c>
      <c r="D7" s="226">
        <v>2005</v>
      </c>
      <c r="E7" s="225" t="s">
        <v>28</v>
      </c>
      <c r="F7" s="227">
        <v>8.84</v>
      </c>
      <c r="G7" s="286">
        <f t="shared" si="0"/>
        <v>304</v>
      </c>
      <c r="H7" s="229"/>
      <c r="I7" s="227">
        <v>3.31</v>
      </c>
      <c r="J7" s="286">
        <f t="shared" si="1"/>
        <v>348</v>
      </c>
      <c r="K7" s="229"/>
      <c r="L7" s="231">
        <v>33</v>
      </c>
      <c r="M7" s="232">
        <f t="shared" si="2"/>
        <v>425</v>
      </c>
      <c r="N7" s="239"/>
      <c r="O7" s="33">
        <v>1077</v>
      </c>
      <c r="P7" s="233">
        <v>3</v>
      </c>
    </row>
    <row r="8" spans="1:16">
      <c r="A8" s="224">
        <v>50</v>
      </c>
      <c r="B8" s="234" t="s">
        <v>210</v>
      </c>
      <c r="C8" s="234" t="s">
        <v>211</v>
      </c>
      <c r="D8" s="226">
        <v>2005</v>
      </c>
      <c r="E8" s="225" t="s">
        <v>111</v>
      </c>
      <c r="F8" s="227">
        <v>8.43</v>
      </c>
      <c r="G8" s="286">
        <f t="shared" si="0"/>
        <v>345</v>
      </c>
      <c r="H8" s="229"/>
      <c r="I8" s="227">
        <v>3.37</v>
      </c>
      <c r="J8" s="286">
        <f t="shared" si="1"/>
        <v>356</v>
      </c>
      <c r="K8" s="229"/>
      <c r="L8" s="231">
        <v>19</v>
      </c>
      <c r="M8" s="232">
        <f t="shared" si="2"/>
        <v>267</v>
      </c>
      <c r="N8" s="239"/>
      <c r="O8" s="33">
        <v>968</v>
      </c>
      <c r="P8" s="233">
        <v>4</v>
      </c>
    </row>
    <row r="9" spans="1:16">
      <c r="A9" s="224">
        <v>56</v>
      </c>
      <c r="B9" s="225" t="s">
        <v>212</v>
      </c>
      <c r="C9" s="225" t="s">
        <v>88</v>
      </c>
      <c r="D9" s="226">
        <v>2005</v>
      </c>
      <c r="E9" s="225" t="s">
        <v>111</v>
      </c>
      <c r="F9" s="227">
        <v>8.4499999999999993</v>
      </c>
      <c r="G9" s="286">
        <f t="shared" si="0"/>
        <v>343</v>
      </c>
      <c r="H9" s="229"/>
      <c r="I9" s="227">
        <v>3.43</v>
      </c>
      <c r="J9" s="286">
        <f t="shared" si="1"/>
        <v>364</v>
      </c>
      <c r="K9" s="229"/>
      <c r="L9" s="231">
        <v>17.5</v>
      </c>
      <c r="M9" s="232">
        <f t="shared" si="2"/>
        <v>247</v>
      </c>
      <c r="N9" s="239"/>
      <c r="O9" s="33">
        <v>954</v>
      </c>
      <c r="P9" s="233">
        <v>5</v>
      </c>
    </row>
    <row r="10" spans="1:16">
      <c r="A10" s="224">
        <v>51</v>
      </c>
      <c r="B10" s="234" t="s">
        <v>210</v>
      </c>
      <c r="C10" s="234" t="s">
        <v>213</v>
      </c>
      <c r="D10" s="226">
        <v>2005</v>
      </c>
      <c r="E10" s="225" t="s">
        <v>111</v>
      </c>
      <c r="F10" s="227">
        <v>8.57</v>
      </c>
      <c r="G10" s="286">
        <f t="shared" si="0"/>
        <v>331</v>
      </c>
      <c r="H10" s="229"/>
      <c r="I10" s="227">
        <v>3.36</v>
      </c>
      <c r="J10" s="286">
        <f t="shared" si="1"/>
        <v>355</v>
      </c>
      <c r="K10" s="229"/>
      <c r="L10" s="231">
        <v>17</v>
      </c>
      <c r="M10" s="232">
        <f t="shared" si="2"/>
        <v>240</v>
      </c>
      <c r="N10" s="239"/>
      <c r="O10" s="33">
        <v>926</v>
      </c>
      <c r="P10" s="233">
        <v>6</v>
      </c>
    </row>
    <row r="11" spans="1:16">
      <c r="A11" s="224">
        <v>107</v>
      </c>
      <c r="B11" s="225" t="s">
        <v>215</v>
      </c>
      <c r="C11" s="225" t="s">
        <v>216</v>
      </c>
      <c r="D11" s="226">
        <v>2005</v>
      </c>
      <c r="E11" s="225" t="s">
        <v>23</v>
      </c>
      <c r="F11" s="227">
        <v>9.27</v>
      </c>
      <c r="G11" s="286">
        <f t="shared" si="0"/>
        <v>264</v>
      </c>
      <c r="H11" s="229"/>
      <c r="I11" s="227">
        <v>3.62</v>
      </c>
      <c r="J11" s="286">
        <f t="shared" si="1"/>
        <v>389</v>
      </c>
      <c r="K11" s="229"/>
      <c r="L11" s="231">
        <v>12.5</v>
      </c>
      <c r="M11" s="232">
        <f t="shared" si="2"/>
        <v>173</v>
      </c>
      <c r="N11" s="239"/>
      <c r="O11" s="33">
        <v>826</v>
      </c>
      <c r="P11" s="233">
        <v>7</v>
      </c>
    </row>
    <row r="12" spans="1:16">
      <c r="A12" s="224">
        <v>53</v>
      </c>
      <c r="B12" s="225" t="s">
        <v>217</v>
      </c>
      <c r="C12" s="225" t="s">
        <v>218</v>
      </c>
      <c r="D12" s="226">
        <v>2005</v>
      </c>
      <c r="E12" s="225" t="s">
        <v>111</v>
      </c>
      <c r="F12" s="227">
        <v>9.39</v>
      </c>
      <c r="G12" s="286">
        <f t="shared" si="0"/>
        <v>254</v>
      </c>
      <c r="H12" s="229"/>
      <c r="I12" s="227">
        <v>2.83</v>
      </c>
      <c r="J12" s="286">
        <f t="shared" si="1"/>
        <v>283</v>
      </c>
      <c r="K12" s="229"/>
      <c r="L12" s="231">
        <v>14.5</v>
      </c>
      <c r="M12" s="232">
        <f t="shared" si="2"/>
        <v>204</v>
      </c>
      <c r="N12" s="240"/>
      <c r="O12" s="33">
        <v>741</v>
      </c>
      <c r="P12" s="233">
        <v>8</v>
      </c>
    </row>
  </sheetData>
  <mergeCells count="8">
    <mergeCell ref="I3:K3"/>
    <mergeCell ref="O3:P3"/>
    <mergeCell ref="A3:A4"/>
    <mergeCell ref="B3:B4"/>
    <mergeCell ref="C3:C4"/>
    <mergeCell ref="D3:D4"/>
    <mergeCell ref="E3:E4"/>
    <mergeCell ref="F3:H3"/>
  </mergeCells>
  <pageMargins left="0.59055118110236227" right="0.59055118110236227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7"/>
  <sheetViews>
    <sheetView workbookViewId="0"/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1" width="7.7109375" customWidth="1"/>
    <col min="12" max="12" width="3.140625" customWidth="1"/>
    <col min="14" max="14" width="8.7109375" customWidth="1"/>
  </cols>
  <sheetData>
    <row r="1" spans="1:14" ht="18.75">
      <c r="A1" s="191" t="s">
        <v>173</v>
      </c>
      <c r="B1" s="192"/>
      <c r="C1" s="50" t="s">
        <v>174</v>
      </c>
      <c r="D1" s="194"/>
      <c r="E1" s="197" t="s">
        <v>62</v>
      </c>
      <c r="F1" s="119"/>
      <c r="G1" s="119"/>
      <c r="H1" s="120" t="s">
        <v>136</v>
      </c>
    </row>
    <row r="2" spans="1:14" ht="15.75">
      <c r="A2" s="192"/>
      <c r="B2" s="192"/>
      <c r="C2" s="192"/>
      <c r="D2" s="195"/>
      <c r="E2" s="192"/>
      <c r="F2" s="116"/>
      <c r="G2" s="116"/>
      <c r="H2" s="116"/>
    </row>
    <row r="3" spans="1:14" ht="15" customHeight="1">
      <c r="A3" s="520" t="s">
        <v>137</v>
      </c>
      <c r="B3" s="522" t="s">
        <v>4</v>
      </c>
      <c r="C3" s="522" t="s">
        <v>5</v>
      </c>
      <c r="D3" s="520" t="s">
        <v>6</v>
      </c>
      <c r="E3" s="522" t="s">
        <v>7</v>
      </c>
      <c r="F3" s="483" t="s">
        <v>138</v>
      </c>
      <c r="G3" s="484"/>
      <c r="H3" s="485"/>
    </row>
    <row r="4" spans="1:14" ht="15" customHeight="1">
      <c r="A4" s="521"/>
      <c r="B4" s="523"/>
      <c r="C4" s="523"/>
      <c r="D4" s="521"/>
      <c r="E4" s="523"/>
      <c r="F4" s="122" t="s">
        <v>139</v>
      </c>
      <c r="G4" s="123" t="s">
        <v>13</v>
      </c>
      <c r="H4" s="121" t="s">
        <v>140</v>
      </c>
    </row>
    <row r="5" spans="1:14" ht="15.75">
      <c r="A5" s="125">
        <v>112</v>
      </c>
      <c r="B5" s="126" t="s">
        <v>175</v>
      </c>
      <c r="C5" s="126" t="s">
        <v>176</v>
      </c>
      <c r="D5" s="127">
        <v>2004</v>
      </c>
      <c r="E5" s="126" t="s">
        <v>23</v>
      </c>
      <c r="F5" s="124">
        <v>-1.1000000000000001</v>
      </c>
      <c r="G5" s="129">
        <v>7.45</v>
      </c>
      <c r="H5" s="128">
        <v>1</v>
      </c>
    </row>
    <row r="6" spans="1:14" ht="15.75">
      <c r="A6" s="125">
        <v>74</v>
      </c>
      <c r="B6" s="126" t="s">
        <v>103</v>
      </c>
      <c r="C6" s="126" t="s">
        <v>177</v>
      </c>
      <c r="D6" s="127">
        <v>2004</v>
      </c>
      <c r="E6" s="126" t="s">
        <v>20</v>
      </c>
      <c r="F6" s="124">
        <v>-1.2</v>
      </c>
      <c r="G6" s="129">
        <v>7.61</v>
      </c>
      <c r="H6" s="128">
        <v>2</v>
      </c>
    </row>
    <row r="7" spans="1:14" ht="15" customHeight="1">
      <c r="A7" s="125">
        <v>110</v>
      </c>
      <c r="B7" s="131" t="s">
        <v>178</v>
      </c>
      <c r="C7" s="131" t="s">
        <v>179</v>
      </c>
      <c r="D7" s="127">
        <v>2004</v>
      </c>
      <c r="E7" s="198" t="s">
        <v>23</v>
      </c>
      <c r="F7" s="124">
        <v>-1.2</v>
      </c>
      <c r="G7" s="129">
        <v>7.72</v>
      </c>
      <c r="H7" s="128">
        <v>3</v>
      </c>
    </row>
    <row r="8" spans="1:14" ht="15.75">
      <c r="A8" s="125">
        <v>12</v>
      </c>
      <c r="B8" s="131" t="s">
        <v>180</v>
      </c>
      <c r="C8" s="131" t="s">
        <v>67</v>
      </c>
      <c r="D8" s="127">
        <v>2004</v>
      </c>
      <c r="E8" s="126" t="s">
        <v>28</v>
      </c>
      <c r="F8" s="124">
        <v>-1.1000000000000001</v>
      </c>
      <c r="G8" s="129">
        <v>7.93</v>
      </c>
      <c r="H8" s="130">
        <v>4</v>
      </c>
    </row>
    <row r="9" spans="1:14" ht="15.75">
      <c r="A9" s="125">
        <v>117</v>
      </c>
      <c r="B9" s="126" t="s">
        <v>181</v>
      </c>
      <c r="C9" s="126" t="s">
        <v>182</v>
      </c>
      <c r="D9" s="127">
        <v>2004</v>
      </c>
      <c r="E9" s="126" t="s">
        <v>23</v>
      </c>
      <c r="F9" s="124">
        <v>-1.2</v>
      </c>
      <c r="G9" s="129">
        <v>7.95</v>
      </c>
      <c r="H9" s="130">
        <v>5</v>
      </c>
    </row>
    <row r="10" spans="1:14" ht="15.75">
      <c r="A10" s="125">
        <v>111</v>
      </c>
      <c r="B10" s="126" t="s">
        <v>183</v>
      </c>
      <c r="C10" s="126" t="s">
        <v>184</v>
      </c>
      <c r="D10" s="127">
        <v>2004</v>
      </c>
      <c r="E10" s="126" t="s">
        <v>23</v>
      </c>
      <c r="F10" s="124">
        <v>-1.2</v>
      </c>
      <c r="G10" s="129">
        <v>8</v>
      </c>
      <c r="H10" s="128">
        <v>6</v>
      </c>
    </row>
    <row r="11" spans="1:14" ht="15.75">
      <c r="A11" s="125">
        <v>42</v>
      </c>
      <c r="B11" s="131" t="s">
        <v>185</v>
      </c>
      <c r="C11" s="131" t="s">
        <v>186</v>
      </c>
      <c r="D11" s="127">
        <v>2004</v>
      </c>
      <c r="E11" s="126" t="s">
        <v>131</v>
      </c>
      <c r="F11" s="124">
        <v>-1.2</v>
      </c>
      <c r="G11" s="129">
        <v>8.1999999999999993</v>
      </c>
      <c r="H11" s="130">
        <v>7</v>
      </c>
    </row>
    <row r="12" spans="1:14" ht="15.75">
      <c r="A12" s="125">
        <v>115</v>
      </c>
      <c r="B12" s="59" t="s">
        <v>187</v>
      </c>
      <c r="C12" s="193" t="s">
        <v>188</v>
      </c>
      <c r="D12" s="196">
        <v>2004</v>
      </c>
      <c r="E12" s="199" t="s">
        <v>23</v>
      </c>
      <c r="F12" s="124">
        <v>-1.2</v>
      </c>
      <c r="G12" s="129">
        <v>8.4499999999999993</v>
      </c>
      <c r="H12" s="130">
        <v>8</v>
      </c>
    </row>
    <row r="13" spans="1:14">
      <c r="F13" s="134"/>
      <c r="G13" s="134"/>
      <c r="H13" s="134"/>
    </row>
    <row r="14" spans="1:14" ht="18.75">
      <c r="A14" s="191"/>
      <c r="B14" s="192"/>
      <c r="C14" s="50"/>
      <c r="D14" s="132"/>
      <c r="E14" s="133" t="s">
        <v>166</v>
      </c>
      <c r="F14" s="134"/>
      <c r="G14" s="134"/>
      <c r="H14" s="134"/>
      <c r="I14" s="134"/>
      <c r="J14" s="134"/>
      <c r="K14" s="134"/>
      <c r="L14" s="136"/>
      <c r="M14" s="137"/>
      <c r="N14" s="138" t="s">
        <v>189</v>
      </c>
    </row>
    <row r="15" spans="1:14" ht="15.75">
      <c r="A15" s="134"/>
      <c r="B15" s="134"/>
      <c r="C15" s="134"/>
      <c r="D15" s="132"/>
      <c r="E15" s="134"/>
      <c r="F15" s="134"/>
      <c r="G15" s="134"/>
      <c r="H15" s="134"/>
      <c r="I15" s="134"/>
      <c r="J15" s="134"/>
      <c r="K15" s="134"/>
      <c r="L15" s="136"/>
      <c r="M15" s="134"/>
      <c r="N15" s="134"/>
    </row>
    <row r="16" spans="1:14" ht="15.75" customHeight="1">
      <c r="A16" s="479" t="s">
        <v>137</v>
      </c>
      <c r="B16" s="487" t="s">
        <v>4</v>
      </c>
      <c r="C16" s="487" t="s">
        <v>5</v>
      </c>
      <c r="D16" s="479" t="s">
        <v>6</v>
      </c>
      <c r="E16" s="489" t="s">
        <v>7</v>
      </c>
      <c r="F16" s="490" t="s">
        <v>157</v>
      </c>
      <c r="G16" s="516"/>
      <c r="H16" s="516"/>
      <c r="I16" s="516"/>
      <c r="J16" s="516"/>
      <c r="K16" s="517"/>
      <c r="L16" s="139"/>
      <c r="M16" s="478" t="s">
        <v>158</v>
      </c>
      <c r="N16" s="514" t="s">
        <v>140</v>
      </c>
    </row>
    <row r="17" spans="1:14" ht="15.75">
      <c r="A17" s="486"/>
      <c r="B17" s="488"/>
      <c r="C17" s="488"/>
      <c r="D17" s="486"/>
      <c r="E17" s="488"/>
      <c r="F17" s="143" t="s">
        <v>159</v>
      </c>
      <c r="G17" s="142" t="s">
        <v>160</v>
      </c>
      <c r="H17" s="142" t="s">
        <v>161</v>
      </c>
      <c r="I17" s="143" t="s">
        <v>162</v>
      </c>
      <c r="J17" s="143" t="s">
        <v>163</v>
      </c>
      <c r="K17" s="143" t="s">
        <v>164</v>
      </c>
      <c r="L17" s="144"/>
      <c r="M17" s="513"/>
      <c r="N17" s="515"/>
    </row>
    <row r="18" spans="1:14" ht="15.75">
      <c r="A18" s="145">
        <v>112</v>
      </c>
      <c r="B18" s="146" t="s">
        <v>175</v>
      </c>
      <c r="C18" s="146" t="s">
        <v>176</v>
      </c>
      <c r="D18" s="147">
        <v>2004</v>
      </c>
      <c r="E18" s="146" t="s">
        <v>23</v>
      </c>
      <c r="F18" s="148">
        <v>4.38</v>
      </c>
      <c r="G18" s="149">
        <v>4.5999999999999996</v>
      </c>
      <c r="H18" s="149">
        <v>4.47</v>
      </c>
      <c r="I18" s="148">
        <v>4.3</v>
      </c>
      <c r="J18" s="148">
        <v>4.0999999999999996</v>
      </c>
      <c r="K18" s="148">
        <v>4.3499999999999996</v>
      </c>
      <c r="L18" s="150"/>
      <c r="M18" s="129">
        <v>4.5999999999999996</v>
      </c>
      <c r="N18" s="151">
        <v>1</v>
      </c>
    </row>
    <row r="19" spans="1:14" ht="15.75">
      <c r="A19" s="145">
        <v>74</v>
      </c>
      <c r="B19" s="146" t="s">
        <v>103</v>
      </c>
      <c r="C19" s="146" t="s">
        <v>177</v>
      </c>
      <c r="D19" s="147">
        <v>2004</v>
      </c>
      <c r="E19" s="146" t="s">
        <v>20</v>
      </c>
      <c r="F19" s="148">
        <v>4.01</v>
      </c>
      <c r="G19" s="149">
        <v>4.04</v>
      </c>
      <c r="H19" s="149">
        <v>4.2</v>
      </c>
      <c r="I19" s="148">
        <v>4.1500000000000004</v>
      </c>
      <c r="J19" s="148">
        <v>4.05</v>
      </c>
      <c r="K19" s="148">
        <v>4.13</v>
      </c>
      <c r="L19" s="150"/>
      <c r="M19" s="129">
        <v>4.2</v>
      </c>
      <c r="N19" s="151">
        <v>2</v>
      </c>
    </row>
    <row r="20" spans="1:14" ht="15.75">
      <c r="A20" s="145">
        <v>117</v>
      </c>
      <c r="B20" s="146" t="s">
        <v>181</v>
      </c>
      <c r="C20" s="146" t="s">
        <v>182</v>
      </c>
      <c r="D20" s="147">
        <v>2004</v>
      </c>
      <c r="E20" s="146" t="s">
        <v>23</v>
      </c>
      <c r="F20" s="148">
        <v>3.88</v>
      </c>
      <c r="G20" s="149">
        <v>4.05</v>
      </c>
      <c r="H20" s="149">
        <v>3.9</v>
      </c>
      <c r="I20" s="148" t="s">
        <v>165</v>
      </c>
      <c r="J20" s="148" t="s">
        <v>165</v>
      </c>
      <c r="K20" s="148">
        <v>3.93</v>
      </c>
      <c r="L20" s="150"/>
      <c r="M20" s="129">
        <v>4.05</v>
      </c>
      <c r="N20" s="151">
        <v>3</v>
      </c>
    </row>
    <row r="21" spans="1:14" ht="15.75">
      <c r="A21" s="145">
        <v>115</v>
      </c>
      <c r="B21" s="146" t="s">
        <v>187</v>
      </c>
      <c r="C21" s="146" t="s">
        <v>188</v>
      </c>
      <c r="D21" s="147">
        <v>2004</v>
      </c>
      <c r="E21" s="146" t="s">
        <v>23</v>
      </c>
      <c r="F21" s="148">
        <v>3.85</v>
      </c>
      <c r="G21" s="149">
        <v>3.88</v>
      </c>
      <c r="H21" s="149">
        <v>4.03</v>
      </c>
      <c r="I21" s="148" t="s">
        <v>165</v>
      </c>
      <c r="J21" s="148">
        <v>3.87</v>
      </c>
      <c r="K21" s="148">
        <v>3.67</v>
      </c>
      <c r="L21" s="150"/>
      <c r="M21" s="129">
        <v>4.03</v>
      </c>
      <c r="N21" s="151">
        <v>4</v>
      </c>
    </row>
    <row r="22" spans="1:14" ht="15.75">
      <c r="A22" s="145">
        <v>111</v>
      </c>
      <c r="B22" s="146" t="s">
        <v>183</v>
      </c>
      <c r="C22" s="146" t="s">
        <v>184</v>
      </c>
      <c r="D22" s="147">
        <v>2004</v>
      </c>
      <c r="E22" s="146" t="s">
        <v>23</v>
      </c>
      <c r="F22" s="148">
        <v>3.81</v>
      </c>
      <c r="G22" s="149">
        <v>3.97</v>
      </c>
      <c r="H22" s="149">
        <v>3.92</v>
      </c>
      <c r="I22" s="148">
        <v>3.75</v>
      </c>
      <c r="J22" s="148">
        <v>3.69</v>
      </c>
      <c r="K22" s="148">
        <v>3.9</v>
      </c>
      <c r="L22" s="150"/>
      <c r="M22" s="129">
        <v>3.97</v>
      </c>
      <c r="N22" s="151">
        <v>5</v>
      </c>
    </row>
    <row r="23" spans="1:14" ht="15.75">
      <c r="A23" s="145">
        <v>42</v>
      </c>
      <c r="B23" s="146" t="s">
        <v>185</v>
      </c>
      <c r="C23" s="146" t="s">
        <v>186</v>
      </c>
      <c r="D23" s="147">
        <v>2004</v>
      </c>
      <c r="E23" s="146" t="s">
        <v>131</v>
      </c>
      <c r="F23" s="148">
        <v>3.74</v>
      </c>
      <c r="G23" s="149">
        <v>3.76</v>
      </c>
      <c r="H23" s="149">
        <v>3.85</v>
      </c>
      <c r="I23" s="148">
        <v>3.79</v>
      </c>
      <c r="J23" s="148">
        <v>3.69</v>
      </c>
      <c r="K23" s="148">
        <v>3.69</v>
      </c>
      <c r="L23" s="150"/>
      <c r="M23" s="129">
        <v>3.85</v>
      </c>
      <c r="N23" s="151">
        <v>6</v>
      </c>
    </row>
    <row r="24" spans="1:14" ht="15.75">
      <c r="A24" s="145">
        <v>12</v>
      </c>
      <c r="B24" s="146" t="s">
        <v>180</v>
      </c>
      <c r="C24" s="146" t="s">
        <v>67</v>
      </c>
      <c r="D24" s="147">
        <v>2004</v>
      </c>
      <c r="E24" s="146" t="s">
        <v>28</v>
      </c>
      <c r="F24" s="148" t="s">
        <v>165</v>
      </c>
      <c r="G24" s="149">
        <v>3.81</v>
      </c>
      <c r="H24" s="149">
        <v>3.65</v>
      </c>
      <c r="I24" s="148">
        <v>3.74</v>
      </c>
      <c r="J24" s="148">
        <v>3.57</v>
      </c>
      <c r="K24" s="148" t="s">
        <v>165</v>
      </c>
      <c r="L24" s="150"/>
      <c r="M24" s="129">
        <v>3.81</v>
      </c>
      <c r="N24" s="151">
        <v>7</v>
      </c>
    </row>
    <row r="25" spans="1:14" ht="18.75">
      <c r="A25" s="154"/>
      <c r="B25" s="134"/>
      <c r="C25" s="181"/>
      <c r="D25" s="155"/>
      <c r="E25" s="156" t="s">
        <v>64</v>
      </c>
      <c r="F25" s="134"/>
      <c r="G25" s="157" t="s">
        <v>167</v>
      </c>
      <c r="H25" s="134"/>
      <c r="I25" s="134"/>
      <c r="J25" s="134"/>
      <c r="K25" s="134"/>
      <c r="L25" s="137"/>
      <c r="M25" s="137"/>
      <c r="N25" s="138" t="s">
        <v>201</v>
      </c>
    </row>
    <row r="26" spans="1:14" ht="15.75">
      <c r="A26" s="134"/>
      <c r="B26" s="134"/>
      <c r="C26" s="134"/>
      <c r="D26" s="155"/>
      <c r="E26" s="134"/>
      <c r="F26" s="134"/>
      <c r="G26" s="134"/>
      <c r="H26" s="134"/>
      <c r="I26" s="134"/>
      <c r="J26" s="134"/>
      <c r="K26" s="134"/>
      <c r="L26" s="134"/>
      <c r="M26" s="134"/>
      <c r="N26" s="134"/>
    </row>
    <row r="27" spans="1:14" ht="15.75" customHeight="1">
      <c r="A27" s="509" t="s">
        <v>137</v>
      </c>
      <c r="B27" s="511" t="s">
        <v>4</v>
      </c>
      <c r="C27" s="511" t="s">
        <v>5</v>
      </c>
      <c r="D27" s="509" t="s">
        <v>6</v>
      </c>
      <c r="E27" s="511" t="s">
        <v>7</v>
      </c>
      <c r="F27" s="506" t="s">
        <v>157</v>
      </c>
      <c r="G27" s="507"/>
      <c r="H27" s="507"/>
      <c r="I27" s="507"/>
      <c r="J27" s="507"/>
      <c r="K27" s="508"/>
      <c r="L27" s="216"/>
      <c r="M27" s="518" t="s">
        <v>158</v>
      </c>
      <c r="N27" s="480" t="s">
        <v>140</v>
      </c>
    </row>
    <row r="28" spans="1:14" ht="15.75">
      <c r="A28" s="510"/>
      <c r="B28" s="512"/>
      <c r="C28" s="512"/>
      <c r="D28" s="510"/>
      <c r="E28" s="512"/>
      <c r="F28" s="217" t="s">
        <v>159</v>
      </c>
      <c r="G28" s="218" t="s">
        <v>160</v>
      </c>
      <c r="H28" s="218" t="s">
        <v>161</v>
      </c>
      <c r="I28" s="162" t="s">
        <v>162</v>
      </c>
      <c r="J28" s="163" t="s">
        <v>163</v>
      </c>
      <c r="K28" s="219" t="s">
        <v>164</v>
      </c>
      <c r="L28" s="216"/>
      <c r="M28" s="519"/>
      <c r="N28" s="505"/>
    </row>
    <row r="29" spans="1:14" ht="15.75">
      <c r="A29" s="125">
        <v>112</v>
      </c>
      <c r="B29" s="126" t="s">
        <v>175</v>
      </c>
      <c r="C29" s="126" t="s">
        <v>176</v>
      </c>
      <c r="D29" s="127">
        <v>2004</v>
      </c>
      <c r="E29" s="126" t="s">
        <v>23</v>
      </c>
      <c r="F29" s="129">
        <v>34</v>
      </c>
      <c r="G29" s="129">
        <v>37.5</v>
      </c>
      <c r="H29" s="129">
        <v>40</v>
      </c>
      <c r="I29" s="129">
        <v>36.5</v>
      </c>
      <c r="J29" s="129">
        <v>41</v>
      </c>
      <c r="K29" s="129">
        <v>41</v>
      </c>
      <c r="L29" s="220"/>
      <c r="M29" s="129">
        <v>41</v>
      </c>
      <c r="N29" s="128">
        <v>1</v>
      </c>
    </row>
    <row r="30" spans="1:14" ht="15.75">
      <c r="A30" s="125">
        <v>32</v>
      </c>
      <c r="B30" s="126" t="s">
        <v>202</v>
      </c>
      <c r="C30" s="126" t="s">
        <v>203</v>
      </c>
      <c r="D30" s="127">
        <v>2004</v>
      </c>
      <c r="E30" s="126" t="s">
        <v>42</v>
      </c>
      <c r="F30" s="129">
        <v>39.5</v>
      </c>
      <c r="G30" s="129">
        <v>40.5</v>
      </c>
      <c r="H30" s="129">
        <v>39</v>
      </c>
      <c r="I30" s="129">
        <v>38.5</v>
      </c>
      <c r="J30" s="129">
        <v>36</v>
      </c>
      <c r="K30" s="129">
        <v>37</v>
      </c>
      <c r="L30" s="220"/>
      <c r="M30" s="129">
        <v>40.5</v>
      </c>
      <c r="N30" s="128">
        <v>2</v>
      </c>
    </row>
    <row r="31" spans="1:14" ht="15.75">
      <c r="A31" s="125">
        <v>117</v>
      </c>
      <c r="B31" s="126" t="s">
        <v>181</v>
      </c>
      <c r="C31" s="126" t="s">
        <v>182</v>
      </c>
      <c r="D31" s="127">
        <v>2004</v>
      </c>
      <c r="E31" s="126" t="s">
        <v>23</v>
      </c>
      <c r="F31" s="129">
        <v>35</v>
      </c>
      <c r="G31" s="129">
        <v>36</v>
      </c>
      <c r="H31" s="129">
        <v>39</v>
      </c>
      <c r="I31" s="129">
        <v>29.5</v>
      </c>
      <c r="J31" s="129">
        <v>40.5</v>
      </c>
      <c r="K31" s="129">
        <v>39</v>
      </c>
      <c r="L31" s="220"/>
      <c r="M31" s="129">
        <v>40.5</v>
      </c>
      <c r="N31" s="128">
        <v>3</v>
      </c>
    </row>
    <row r="32" spans="1:14" ht="15.75">
      <c r="A32" s="125">
        <v>12</v>
      </c>
      <c r="B32" s="131" t="s">
        <v>180</v>
      </c>
      <c r="C32" s="131" t="s">
        <v>67</v>
      </c>
      <c r="D32" s="127">
        <v>2004</v>
      </c>
      <c r="E32" s="126" t="s">
        <v>28</v>
      </c>
      <c r="F32" s="129">
        <v>36</v>
      </c>
      <c r="G32" s="129">
        <v>36.5</v>
      </c>
      <c r="H32" s="129">
        <v>33.5</v>
      </c>
      <c r="I32" s="129">
        <v>32</v>
      </c>
      <c r="J32" s="129">
        <v>33.5</v>
      </c>
      <c r="K32" s="129">
        <v>35</v>
      </c>
      <c r="L32" s="220"/>
      <c r="M32" s="129">
        <v>36.5</v>
      </c>
      <c r="N32" s="128">
        <v>4</v>
      </c>
    </row>
    <row r="33" spans="1:14" ht="15.75">
      <c r="A33" s="125">
        <v>111</v>
      </c>
      <c r="B33" s="126" t="s">
        <v>183</v>
      </c>
      <c r="C33" s="126" t="s">
        <v>184</v>
      </c>
      <c r="D33" s="127">
        <v>2004</v>
      </c>
      <c r="E33" s="126" t="s">
        <v>23</v>
      </c>
      <c r="F33" s="129">
        <v>31.5</v>
      </c>
      <c r="G33" s="129">
        <v>30.5</v>
      </c>
      <c r="H33" s="129">
        <v>29</v>
      </c>
      <c r="I33" s="129">
        <v>33</v>
      </c>
      <c r="J33" s="129">
        <v>33</v>
      </c>
      <c r="K33" s="129">
        <v>26</v>
      </c>
      <c r="L33" s="220"/>
      <c r="M33" s="129">
        <v>33</v>
      </c>
      <c r="N33" s="128">
        <v>5</v>
      </c>
    </row>
    <row r="34" spans="1:14" ht="15.75">
      <c r="A34" s="125">
        <v>74</v>
      </c>
      <c r="B34" s="126" t="s">
        <v>103</v>
      </c>
      <c r="C34" s="126" t="s">
        <v>177</v>
      </c>
      <c r="D34" s="127">
        <v>2004</v>
      </c>
      <c r="E34" s="126" t="s">
        <v>20</v>
      </c>
      <c r="F34" s="129">
        <v>28.5</v>
      </c>
      <c r="G34" s="129">
        <v>30</v>
      </c>
      <c r="H34" s="129">
        <v>27.5</v>
      </c>
      <c r="I34" s="129">
        <v>29.5</v>
      </c>
      <c r="J34" s="129">
        <v>18</v>
      </c>
      <c r="K34" s="129">
        <v>29.5</v>
      </c>
      <c r="L34" s="220"/>
      <c r="M34" s="129">
        <v>30</v>
      </c>
      <c r="N34" s="128">
        <v>6</v>
      </c>
    </row>
    <row r="35" spans="1:14" ht="15.75">
      <c r="A35" s="125">
        <v>110</v>
      </c>
      <c r="B35" s="131" t="s">
        <v>178</v>
      </c>
      <c r="C35" s="131" t="s">
        <v>179</v>
      </c>
      <c r="D35" s="127">
        <v>2004</v>
      </c>
      <c r="E35" s="198" t="s">
        <v>23</v>
      </c>
      <c r="F35" s="129">
        <v>30</v>
      </c>
      <c r="G35" s="129">
        <v>28</v>
      </c>
      <c r="H35" s="129">
        <v>29</v>
      </c>
      <c r="I35" s="129">
        <v>27.5</v>
      </c>
      <c r="J35" s="129">
        <v>29</v>
      </c>
      <c r="K35" s="129">
        <v>28</v>
      </c>
      <c r="L35" s="220"/>
      <c r="M35" s="129">
        <v>30</v>
      </c>
      <c r="N35" s="128">
        <v>7</v>
      </c>
    </row>
    <row r="36" spans="1:14" ht="15.75">
      <c r="A36" s="125">
        <v>42</v>
      </c>
      <c r="B36" s="131" t="s">
        <v>185</v>
      </c>
      <c r="C36" s="131" t="s">
        <v>186</v>
      </c>
      <c r="D36" s="127">
        <v>2004</v>
      </c>
      <c r="E36" s="126" t="s">
        <v>131</v>
      </c>
      <c r="F36" s="129">
        <v>23.5</v>
      </c>
      <c r="G36" s="129">
        <v>23.5</v>
      </c>
      <c r="H36" s="129">
        <v>20.5</v>
      </c>
      <c r="I36" s="129">
        <v>20</v>
      </c>
      <c r="J36" s="129">
        <v>19.5</v>
      </c>
      <c r="K36" s="129">
        <v>20.5</v>
      </c>
      <c r="L36" s="220"/>
      <c r="M36" s="129">
        <v>23.5</v>
      </c>
      <c r="N36" s="128">
        <v>8</v>
      </c>
    </row>
    <row r="37" spans="1:14" ht="15.75">
      <c r="A37" s="125">
        <v>115</v>
      </c>
      <c r="B37" s="146" t="s">
        <v>187</v>
      </c>
      <c r="C37" s="193" t="s">
        <v>188</v>
      </c>
      <c r="D37" s="196">
        <v>2004</v>
      </c>
      <c r="E37" s="199" t="s">
        <v>23</v>
      </c>
      <c r="F37" s="129">
        <v>21.5</v>
      </c>
      <c r="G37" s="129">
        <v>20.5</v>
      </c>
      <c r="H37" s="129">
        <v>19</v>
      </c>
      <c r="I37" s="221" t="s">
        <v>197</v>
      </c>
      <c r="J37" s="221" t="s">
        <v>197</v>
      </c>
      <c r="K37" s="221" t="s">
        <v>197</v>
      </c>
      <c r="L37" s="220"/>
      <c r="M37" s="129">
        <v>21.5</v>
      </c>
      <c r="N37" s="128">
        <v>9</v>
      </c>
    </row>
    <row r="39" spans="1:14" ht="18.75">
      <c r="A39" s="181"/>
      <c r="B39" s="153"/>
      <c r="C39" s="181"/>
      <c r="D39" s="155"/>
      <c r="E39" s="182" t="s">
        <v>170</v>
      </c>
      <c r="F39" s="184"/>
      <c r="G39" s="120" t="s">
        <v>171</v>
      </c>
    </row>
    <row r="40" spans="1:14" ht="15.75">
      <c r="A40" s="178"/>
      <c r="B40" s="178"/>
      <c r="C40" s="178"/>
      <c r="D40" s="179"/>
      <c r="E40" s="178"/>
      <c r="F40" s="178"/>
      <c r="G40" s="180"/>
      <c r="H40" s="178"/>
      <c r="I40" s="178"/>
    </row>
    <row r="41" spans="1:14" ht="15.75" customHeight="1">
      <c r="A41" s="466" t="s">
        <v>137</v>
      </c>
      <c r="B41" s="468" t="s">
        <v>4</v>
      </c>
      <c r="C41" s="468" t="s">
        <v>5</v>
      </c>
      <c r="D41" s="466" t="s">
        <v>6</v>
      </c>
      <c r="E41" s="468" t="s">
        <v>7</v>
      </c>
      <c r="F41" s="470" t="s">
        <v>13</v>
      </c>
      <c r="G41" s="466" t="s">
        <v>140</v>
      </c>
    </row>
    <row r="42" spans="1:14" ht="15.75" customHeight="1">
      <c r="A42" s="467"/>
      <c r="B42" s="469"/>
      <c r="C42" s="469"/>
      <c r="D42" s="467"/>
      <c r="E42" s="469"/>
      <c r="F42" s="471"/>
      <c r="G42" s="467"/>
    </row>
    <row r="43" spans="1:14" ht="15.75">
      <c r="A43" s="125">
        <v>110</v>
      </c>
      <c r="B43" s="131" t="s">
        <v>178</v>
      </c>
      <c r="C43" s="131" t="s">
        <v>179</v>
      </c>
      <c r="D43" s="127">
        <v>2004</v>
      </c>
      <c r="E43" s="198" t="s">
        <v>23</v>
      </c>
      <c r="F43" s="187">
        <v>1.8214120370370372E-3</v>
      </c>
      <c r="G43" s="128">
        <v>1</v>
      </c>
    </row>
    <row r="44" spans="1:14" ht="15.75">
      <c r="A44" s="125">
        <v>42</v>
      </c>
      <c r="B44" s="131" t="s">
        <v>185</v>
      </c>
      <c r="C44" s="131" t="s">
        <v>186</v>
      </c>
      <c r="D44" s="127">
        <v>2004</v>
      </c>
      <c r="E44" s="126" t="s">
        <v>131</v>
      </c>
      <c r="F44" s="187">
        <v>1.8469907407407404E-3</v>
      </c>
      <c r="G44" s="130">
        <v>2</v>
      </c>
    </row>
    <row r="45" spans="1:14" ht="15.75">
      <c r="A45" s="125">
        <v>111</v>
      </c>
      <c r="B45" s="126" t="s">
        <v>183</v>
      </c>
      <c r="C45" s="126" t="s">
        <v>184</v>
      </c>
      <c r="D45" s="127">
        <v>2004</v>
      </c>
      <c r="E45" s="126" t="s">
        <v>23</v>
      </c>
      <c r="F45" s="187">
        <v>1.9337962962962961E-3</v>
      </c>
      <c r="G45" s="128">
        <v>3</v>
      </c>
    </row>
    <row r="46" spans="1:14" ht="15.75">
      <c r="A46" s="125">
        <v>112</v>
      </c>
      <c r="B46" s="126" t="s">
        <v>175</v>
      </c>
      <c r="C46" s="126" t="s">
        <v>176</v>
      </c>
      <c r="D46" s="127">
        <v>2004</v>
      </c>
      <c r="E46" s="126" t="s">
        <v>23</v>
      </c>
      <c r="F46" s="187">
        <v>2.0747685185185188E-3</v>
      </c>
      <c r="G46" s="130">
        <v>4</v>
      </c>
    </row>
    <row r="47" spans="1:14" ht="15.75">
      <c r="A47" s="125">
        <v>115</v>
      </c>
      <c r="B47" s="193" t="s">
        <v>187</v>
      </c>
      <c r="C47" s="193" t="s">
        <v>188</v>
      </c>
      <c r="D47" s="196">
        <v>2004</v>
      </c>
      <c r="E47" s="199" t="s">
        <v>23</v>
      </c>
      <c r="F47" s="187">
        <v>2.1364583333333331E-3</v>
      </c>
      <c r="G47" s="128">
        <v>5</v>
      </c>
    </row>
  </sheetData>
  <mergeCells count="29">
    <mergeCell ref="F3:H3"/>
    <mergeCell ref="M27:M28"/>
    <mergeCell ref="A3:A4"/>
    <mergeCell ref="B3:B4"/>
    <mergeCell ref="C3:C4"/>
    <mergeCell ref="D3:D4"/>
    <mergeCell ref="E3:E4"/>
    <mergeCell ref="M16:M17"/>
    <mergeCell ref="N16:N17"/>
    <mergeCell ref="A16:A17"/>
    <mergeCell ref="B16:B17"/>
    <mergeCell ref="C16:C17"/>
    <mergeCell ref="D16:D17"/>
    <mergeCell ref="E16:E17"/>
    <mergeCell ref="F16:K16"/>
    <mergeCell ref="N27:N28"/>
    <mergeCell ref="F27:K27"/>
    <mergeCell ref="A27:A28"/>
    <mergeCell ref="B27:B28"/>
    <mergeCell ref="C27:C28"/>
    <mergeCell ref="D27:D28"/>
    <mergeCell ref="E27:E28"/>
    <mergeCell ref="G41:G42"/>
    <mergeCell ref="F41:F42"/>
    <mergeCell ref="A41:A42"/>
    <mergeCell ref="B41:B42"/>
    <mergeCell ref="C41:C42"/>
    <mergeCell ref="D41:D42"/>
    <mergeCell ref="E41:E42"/>
  </mergeCells>
  <pageMargins left="0.70866141732283472" right="0.70866141732283472" top="0.59055118110236227" bottom="0.59055118110236227" header="0.31496062992125984" footer="0.31496062992125984"/>
  <pageSetup paperSize="9" orientation="landscape" r:id="rId1"/>
  <rowBreaks count="1" manualBreakCount="1"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S5"/>
  <sheetViews>
    <sheetView workbookViewId="0"/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4" width="4.7109375" customWidth="1"/>
    <col min="15" max="15" width="3.7109375" customWidth="1"/>
    <col min="16" max="19" width="7.7109375" customWidth="1"/>
  </cols>
  <sheetData>
    <row r="1" spans="1:19" ht="18.75">
      <c r="A1" s="191"/>
      <c r="B1" s="192"/>
      <c r="C1" s="50"/>
      <c r="D1" s="194"/>
      <c r="E1" s="197"/>
      <c r="F1" s="205"/>
      <c r="G1" s="205"/>
      <c r="H1" s="207" t="s">
        <v>190</v>
      </c>
      <c r="I1" s="205"/>
      <c r="J1" s="205"/>
      <c r="K1" s="205"/>
      <c r="L1" s="208" t="s">
        <v>191</v>
      </c>
      <c r="M1" s="205"/>
      <c r="N1" s="205"/>
      <c r="O1" s="209"/>
      <c r="P1" s="205"/>
      <c r="Q1" s="210"/>
      <c r="R1" s="211"/>
      <c r="S1" s="138" t="s">
        <v>192</v>
      </c>
    </row>
    <row r="2" spans="1:19" ht="15.75">
      <c r="A2" s="192"/>
      <c r="B2" s="192"/>
      <c r="C2" s="192"/>
      <c r="D2" s="195"/>
      <c r="E2" s="192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19" ht="15.75">
      <c r="A3" s="520" t="s">
        <v>137</v>
      </c>
      <c r="B3" s="522" t="s">
        <v>4</v>
      </c>
      <c r="C3" s="522" t="s">
        <v>5</v>
      </c>
      <c r="D3" s="520" t="s">
        <v>6</v>
      </c>
      <c r="E3" s="522" t="s">
        <v>7</v>
      </c>
      <c r="F3" s="524" t="s">
        <v>193</v>
      </c>
      <c r="G3" s="525"/>
      <c r="H3" s="525"/>
      <c r="I3" s="525"/>
      <c r="J3" s="525"/>
      <c r="K3" s="525"/>
      <c r="L3" s="525"/>
      <c r="M3" s="525"/>
      <c r="N3" s="526"/>
      <c r="O3" s="205"/>
      <c r="P3" s="527" t="s">
        <v>194</v>
      </c>
      <c r="Q3" s="527" t="s">
        <v>195</v>
      </c>
      <c r="R3" s="527" t="s">
        <v>196</v>
      </c>
      <c r="S3" s="529" t="s">
        <v>140</v>
      </c>
    </row>
    <row r="4" spans="1:19">
      <c r="A4" s="521"/>
      <c r="B4" s="523"/>
      <c r="C4" s="523"/>
      <c r="D4" s="521"/>
      <c r="E4" s="523"/>
      <c r="F4" s="212">
        <v>1</v>
      </c>
      <c r="G4" s="213">
        <v>1.05</v>
      </c>
      <c r="H4" s="213">
        <v>1.1000000000000001</v>
      </c>
      <c r="I4" s="213">
        <v>1.1499999999999999</v>
      </c>
      <c r="J4" s="213">
        <v>1.2</v>
      </c>
      <c r="K4" s="213">
        <v>1.25</v>
      </c>
      <c r="L4" s="213">
        <v>1.3</v>
      </c>
      <c r="M4" s="213">
        <v>1.33</v>
      </c>
      <c r="N4" s="213">
        <v>1.36</v>
      </c>
      <c r="O4" s="205"/>
      <c r="P4" s="528"/>
      <c r="Q4" s="528"/>
      <c r="R4" s="528"/>
      <c r="S4" s="530"/>
    </row>
    <row r="5" spans="1:19" ht="15.75">
      <c r="A5" s="125">
        <v>48</v>
      </c>
      <c r="B5" s="126" t="s">
        <v>178</v>
      </c>
      <c r="C5" s="126" t="s">
        <v>179</v>
      </c>
      <c r="D5" s="127">
        <v>2004</v>
      </c>
      <c r="E5" s="126" t="s">
        <v>23</v>
      </c>
      <c r="F5" s="214" t="s">
        <v>197</v>
      </c>
      <c r="G5" s="214" t="s">
        <v>197</v>
      </c>
      <c r="H5" s="214" t="s">
        <v>197</v>
      </c>
      <c r="I5" s="214" t="s">
        <v>197</v>
      </c>
      <c r="J5" s="214" t="s">
        <v>198</v>
      </c>
      <c r="K5" s="214" t="s">
        <v>198</v>
      </c>
      <c r="L5" s="214" t="s">
        <v>199</v>
      </c>
      <c r="M5" s="215" t="s">
        <v>200</v>
      </c>
      <c r="N5" s="215"/>
      <c r="O5" s="134"/>
      <c r="P5" s="168">
        <v>1.3</v>
      </c>
      <c r="Q5" s="166">
        <v>2</v>
      </c>
      <c r="R5" s="166">
        <v>1</v>
      </c>
      <c r="S5" s="166">
        <v>1</v>
      </c>
    </row>
  </sheetData>
  <mergeCells count="10">
    <mergeCell ref="A3:A4"/>
    <mergeCell ref="B3:B4"/>
    <mergeCell ref="C3:C4"/>
    <mergeCell ref="D3:D4"/>
    <mergeCell ref="E3:E4"/>
    <mergeCell ref="F3:N3"/>
    <mergeCell ref="P3:P4"/>
    <mergeCell ref="Q3:Q4"/>
    <mergeCell ref="R3:R4"/>
    <mergeCell ref="S3:S4"/>
  </mergeCells>
  <pageMargins left="0.59055118110236227" right="0.59055118110236227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R1" sqref="R1"/>
    </sheetView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7" width="8.28515625" customWidth="1"/>
    <col min="8" max="8" width="3.7109375" customWidth="1"/>
    <col min="9" max="10" width="8.28515625" customWidth="1"/>
    <col min="11" max="11" width="3.7109375" customWidth="1"/>
    <col min="12" max="13" width="8.28515625" customWidth="1"/>
    <col min="14" max="14" width="3.7109375" customWidth="1"/>
    <col min="15" max="15" width="6.140625" bestFit="1" customWidth="1"/>
    <col min="16" max="16" width="1.140625" customWidth="1"/>
    <col min="17" max="17" width="4.85546875" customWidth="1"/>
  </cols>
  <sheetData>
    <row r="1" spans="1:17" ht="18.75">
      <c r="A1" s="50"/>
      <c r="B1" s="116"/>
      <c r="C1" s="50"/>
      <c r="D1" s="117"/>
      <c r="E1" s="182" t="s">
        <v>172</v>
      </c>
    </row>
    <row r="2" spans="1:17" ht="15.75">
      <c r="A2" s="116"/>
      <c r="B2" s="116"/>
      <c r="C2" s="116"/>
      <c r="D2" s="3"/>
      <c r="E2" s="116"/>
    </row>
    <row r="3" spans="1:17" ht="15" customHeight="1">
      <c r="A3" s="457" t="s">
        <v>3</v>
      </c>
      <c r="B3" s="468" t="s">
        <v>4</v>
      </c>
      <c r="C3" s="468" t="s">
        <v>5</v>
      </c>
      <c r="D3" s="466" t="s">
        <v>6</v>
      </c>
      <c r="E3" s="468" t="s">
        <v>7</v>
      </c>
      <c r="F3" s="439" t="s">
        <v>62</v>
      </c>
      <c r="G3" s="439"/>
      <c r="H3" s="440"/>
      <c r="I3" s="438" t="s">
        <v>63</v>
      </c>
      <c r="J3" s="439"/>
      <c r="K3" s="440"/>
      <c r="L3" s="439" t="s">
        <v>204</v>
      </c>
      <c r="M3" s="439"/>
      <c r="N3" s="440"/>
      <c r="O3" s="441" t="s">
        <v>12</v>
      </c>
      <c r="P3" s="442"/>
      <c r="Q3" s="443"/>
    </row>
    <row r="4" spans="1:17">
      <c r="A4" s="458"/>
      <c r="B4" s="469"/>
      <c r="C4" s="469"/>
      <c r="D4" s="467"/>
      <c r="E4" s="469"/>
      <c r="F4" s="68" t="s">
        <v>13</v>
      </c>
      <c r="G4" s="69" t="s">
        <v>14</v>
      </c>
      <c r="H4" s="70"/>
      <c r="I4" s="71" t="s">
        <v>15</v>
      </c>
      <c r="J4" s="69" t="s">
        <v>14</v>
      </c>
      <c r="K4" s="70"/>
      <c r="L4" s="68" t="s">
        <v>15</v>
      </c>
      <c r="M4" s="69" t="s">
        <v>14</v>
      </c>
      <c r="N4" s="70"/>
      <c r="O4" s="73" t="s">
        <v>14</v>
      </c>
      <c r="P4" s="74"/>
      <c r="Q4" s="75" t="s">
        <v>17</v>
      </c>
    </row>
    <row r="5" spans="1:17">
      <c r="A5" s="224">
        <v>112</v>
      </c>
      <c r="B5" s="225" t="s">
        <v>175</v>
      </c>
      <c r="C5" s="225" t="s">
        <v>176</v>
      </c>
      <c r="D5" s="226">
        <v>2004</v>
      </c>
      <c r="E5" s="225" t="s">
        <v>23</v>
      </c>
      <c r="F5" s="227">
        <v>7.45</v>
      </c>
      <c r="G5" s="228">
        <f t="shared" ref="G5:G11" si="0">IF(F5&gt;0,ROUNDDOWN(((50/F5)-3.79)/0.0069,0)," ")</f>
        <v>423</v>
      </c>
      <c r="H5" s="229"/>
      <c r="I5" s="227">
        <v>4.5999999999999996</v>
      </c>
      <c r="J5" s="230">
        <f t="shared" ref="J5:J11" si="1">IF(I5&gt;0,ROUNDDOWN((SQRT(I5)-1.15028)/0.00219,0)," ")</f>
        <v>454</v>
      </c>
      <c r="K5" s="229"/>
      <c r="L5" s="231">
        <v>40</v>
      </c>
      <c r="M5" s="230">
        <f t="shared" ref="M5:M11" si="2">IF(L5&gt;0,ROUNDDOWN((SQRT(L5)-2.8)/0.011,0)," ")</f>
        <v>320</v>
      </c>
      <c r="N5" s="238"/>
      <c r="O5" s="33">
        <v>1197</v>
      </c>
      <c r="P5" s="34"/>
      <c r="Q5" s="233">
        <v>1</v>
      </c>
    </row>
    <row r="6" spans="1:17">
      <c r="A6" s="224">
        <v>117</v>
      </c>
      <c r="B6" s="225" t="s">
        <v>181</v>
      </c>
      <c r="C6" s="225" t="s">
        <v>182</v>
      </c>
      <c r="D6" s="226">
        <v>2004</v>
      </c>
      <c r="E6" s="225" t="s">
        <v>23</v>
      </c>
      <c r="F6" s="227">
        <v>7.95</v>
      </c>
      <c r="G6" s="228">
        <f t="shared" si="0"/>
        <v>362</v>
      </c>
      <c r="H6" s="229"/>
      <c r="I6" s="227">
        <v>4.05</v>
      </c>
      <c r="J6" s="230">
        <f t="shared" si="1"/>
        <v>393</v>
      </c>
      <c r="K6" s="229"/>
      <c r="L6" s="231">
        <v>39</v>
      </c>
      <c r="M6" s="230">
        <f t="shared" si="2"/>
        <v>313</v>
      </c>
      <c r="N6" s="239"/>
      <c r="O6" s="33">
        <v>1068</v>
      </c>
      <c r="P6" s="34"/>
      <c r="Q6" s="233">
        <v>2</v>
      </c>
    </row>
    <row r="7" spans="1:17">
      <c r="A7" s="224">
        <v>74</v>
      </c>
      <c r="B7" s="225" t="s">
        <v>103</v>
      </c>
      <c r="C7" s="225" t="s">
        <v>177</v>
      </c>
      <c r="D7" s="226">
        <v>2004</v>
      </c>
      <c r="E7" s="225" t="s">
        <v>20</v>
      </c>
      <c r="F7" s="227">
        <v>7.61</v>
      </c>
      <c r="G7" s="228">
        <f t="shared" si="0"/>
        <v>402</v>
      </c>
      <c r="H7" s="229"/>
      <c r="I7" s="227">
        <v>4.2</v>
      </c>
      <c r="J7" s="230">
        <f t="shared" si="1"/>
        <v>410</v>
      </c>
      <c r="K7" s="229"/>
      <c r="L7" s="231">
        <v>30</v>
      </c>
      <c r="M7" s="230">
        <f t="shared" si="2"/>
        <v>243</v>
      </c>
      <c r="N7" s="239"/>
      <c r="O7" s="33">
        <v>1055</v>
      </c>
      <c r="P7" s="34"/>
      <c r="Q7" s="233">
        <v>3</v>
      </c>
    </row>
    <row r="8" spans="1:17">
      <c r="A8" s="224">
        <v>12</v>
      </c>
      <c r="B8" s="234" t="s">
        <v>180</v>
      </c>
      <c r="C8" s="234" t="s">
        <v>67</v>
      </c>
      <c r="D8" s="226">
        <v>2004</v>
      </c>
      <c r="E8" s="225" t="s">
        <v>28</v>
      </c>
      <c r="F8" s="227">
        <v>7.93</v>
      </c>
      <c r="G8" s="228">
        <f t="shared" si="0"/>
        <v>364</v>
      </c>
      <c r="H8" s="229"/>
      <c r="I8" s="227">
        <v>3.81</v>
      </c>
      <c r="J8" s="230">
        <f t="shared" si="1"/>
        <v>366</v>
      </c>
      <c r="K8" s="229"/>
      <c r="L8" s="231">
        <v>36.5</v>
      </c>
      <c r="M8" s="230">
        <f t="shared" si="2"/>
        <v>294</v>
      </c>
      <c r="N8" s="239"/>
      <c r="O8" s="33">
        <v>1024</v>
      </c>
      <c r="P8" s="34"/>
      <c r="Q8" s="233">
        <v>4</v>
      </c>
    </row>
    <row r="9" spans="1:17">
      <c r="A9" s="224">
        <v>111</v>
      </c>
      <c r="B9" s="225" t="s">
        <v>183</v>
      </c>
      <c r="C9" s="225" t="s">
        <v>184</v>
      </c>
      <c r="D9" s="226">
        <v>2004</v>
      </c>
      <c r="E9" s="225" t="s">
        <v>23</v>
      </c>
      <c r="F9" s="227">
        <v>8</v>
      </c>
      <c r="G9" s="228">
        <f t="shared" si="0"/>
        <v>356</v>
      </c>
      <c r="H9" s="229"/>
      <c r="I9" s="227">
        <v>3.97</v>
      </c>
      <c r="J9" s="230">
        <f t="shared" si="1"/>
        <v>384</v>
      </c>
      <c r="K9" s="229"/>
      <c r="L9" s="231">
        <v>31.5</v>
      </c>
      <c r="M9" s="230">
        <f t="shared" si="2"/>
        <v>255</v>
      </c>
      <c r="N9" s="239"/>
      <c r="O9" s="33">
        <v>995</v>
      </c>
      <c r="P9" s="34"/>
      <c r="Q9" s="233">
        <v>5</v>
      </c>
    </row>
    <row r="10" spans="1:17">
      <c r="A10" s="224">
        <v>42</v>
      </c>
      <c r="B10" s="234" t="s">
        <v>185</v>
      </c>
      <c r="C10" s="234" t="s">
        <v>186</v>
      </c>
      <c r="D10" s="226">
        <v>2004</v>
      </c>
      <c r="E10" s="225" t="s">
        <v>131</v>
      </c>
      <c r="F10" s="227">
        <v>8.1999999999999993</v>
      </c>
      <c r="G10" s="228">
        <f t="shared" si="0"/>
        <v>334</v>
      </c>
      <c r="H10" s="229"/>
      <c r="I10" s="227">
        <v>3.85</v>
      </c>
      <c r="J10" s="230">
        <f t="shared" si="1"/>
        <v>370</v>
      </c>
      <c r="K10" s="229"/>
      <c r="L10" s="231">
        <v>23.5</v>
      </c>
      <c r="M10" s="230">
        <f t="shared" si="2"/>
        <v>186</v>
      </c>
      <c r="N10" s="239"/>
      <c r="O10" s="33">
        <v>890</v>
      </c>
      <c r="P10" s="34"/>
      <c r="Q10" s="233">
        <v>6</v>
      </c>
    </row>
    <row r="11" spans="1:17">
      <c r="A11" s="224">
        <v>115</v>
      </c>
      <c r="B11" s="241" t="s">
        <v>187</v>
      </c>
      <c r="C11" s="235" t="s">
        <v>188</v>
      </c>
      <c r="D11" s="236">
        <v>2004</v>
      </c>
      <c r="E11" s="237" t="s">
        <v>23</v>
      </c>
      <c r="F11" s="227">
        <v>8.4499999999999993</v>
      </c>
      <c r="G11" s="228">
        <f t="shared" si="0"/>
        <v>308</v>
      </c>
      <c r="H11" s="229"/>
      <c r="I11" s="227">
        <v>4.03</v>
      </c>
      <c r="J11" s="230">
        <f t="shared" si="1"/>
        <v>391</v>
      </c>
      <c r="K11" s="229"/>
      <c r="L11" s="231">
        <v>21.5</v>
      </c>
      <c r="M11" s="230">
        <f t="shared" si="2"/>
        <v>166</v>
      </c>
      <c r="N11" s="240"/>
      <c r="O11" s="33">
        <v>865</v>
      </c>
      <c r="P11" s="34"/>
      <c r="Q11" s="233">
        <v>7</v>
      </c>
    </row>
    <row r="12" spans="1:17" ht="18.75">
      <c r="A12" s="50"/>
      <c r="B12" s="116"/>
      <c r="C12" s="50"/>
      <c r="D12" s="132"/>
      <c r="E12" s="133"/>
    </row>
    <row r="13" spans="1:17" ht="15.75">
      <c r="A13" s="134"/>
      <c r="B13" s="134"/>
      <c r="C13" s="134"/>
      <c r="D13" s="132"/>
      <c r="E13" s="134"/>
    </row>
  </sheetData>
  <mergeCells count="9">
    <mergeCell ref="I3:K3"/>
    <mergeCell ref="L3:N3"/>
    <mergeCell ref="O3:Q3"/>
    <mergeCell ref="A3:A4"/>
    <mergeCell ref="B3:B4"/>
    <mergeCell ref="C3:C4"/>
    <mergeCell ref="D3:D4"/>
    <mergeCell ref="E3:E4"/>
    <mergeCell ref="F3:H3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8"/>
  <sheetViews>
    <sheetView workbookViewId="0"/>
  </sheetViews>
  <sheetFormatPr baseColWidth="10" defaultRowHeight="15"/>
  <cols>
    <col min="1" max="1" width="5.28515625" customWidth="1"/>
    <col min="2" max="2" width="9.7109375" customWidth="1"/>
    <col min="3" max="3" width="14.42578125" customWidth="1"/>
    <col min="4" max="4" width="5.5703125" bestFit="1" customWidth="1"/>
    <col min="5" max="5" width="18.42578125" customWidth="1"/>
    <col min="6" max="11" width="7.7109375" customWidth="1"/>
    <col min="12" max="12" width="3.140625" customWidth="1"/>
    <col min="14" max="14" width="8.7109375" customWidth="1"/>
  </cols>
  <sheetData>
    <row r="1" spans="1:14" ht="18.75">
      <c r="A1" s="107" t="s">
        <v>224</v>
      </c>
      <c r="B1" s="243"/>
      <c r="C1" s="107" t="s">
        <v>174</v>
      </c>
      <c r="D1" s="244"/>
      <c r="E1" s="245" t="s">
        <v>62</v>
      </c>
      <c r="F1" s="261"/>
      <c r="G1" s="261"/>
      <c r="H1" s="247" t="s">
        <v>206</v>
      </c>
      <c r="I1" s="246"/>
    </row>
    <row r="2" spans="1:14" ht="15.75">
      <c r="A2" s="243"/>
      <c r="B2" s="243"/>
      <c r="C2" s="243"/>
      <c r="D2" s="106"/>
      <c r="E2" s="243"/>
      <c r="F2" s="243"/>
      <c r="G2" s="243"/>
      <c r="H2" s="243"/>
      <c r="I2" s="248"/>
      <c r="J2" s="243"/>
    </row>
    <row r="3" spans="1:14" ht="15" customHeight="1">
      <c r="A3" s="501" t="s">
        <v>137</v>
      </c>
      <c r="B3" s="502" t="s">
        <v>4</v>
      </c>
      <c r="C3" s="502" t="s">
        <v>5</v>
      </c>
      <c r="D3" s="501" t="s">
        <v>6</v>
      </c>
      <c r="E3" s="502" t="s">
        <v>7</v>
      </c>
      <c r="F3" s="532" t="s">
        <v>138</v>
      </c>
      <c r="G3" s="533"/>
      <c r="H3" s="534"/>
      <c r="I3" s="264"/>
      <c r="J3" s="244"/>
    </row>
    <row r="4" spans="1:14" ht="15" customHeight="1">
      <c r="A4" s="501"/>
      <c r="B4" s="502"/>
      <c r="C4" s="502"/>
      <c r="D4" s="501"/>
      <c r="E4" s="502"/>
      <c r="F4" s="256" t="s">
        <v>139</v>
      </c>
      <c r="G4" s="250" t="s">
        <v>13</v>
      </c>
      <c r="H4" s="251" t="s">
        <v>140</v>
      </c>
    </row>
    <row r="5" spans="1:14" ht="15.75">
      <c r="A5" s="125">
        <v>30</v>
      </c>
      <c r="B5" s="126" t="s">
        <v>225</v>
      </c>
      <c r="C5" s="126" t="s">
        <v>226</v>
      </c>
      <c r="D5" s="127">
        <v>2004</v>
      </c>
      <c r="E5" s="126" t="s">
        <v>42</v>
      </c>
      <c r="F5" s="262">
        <v>-2</v>
      </c>
      <c r="G5" s="263">
        <v>7.6</v>
      </c>
      <c r="H5" s="257">
        <v>1</v>
      </c>
    </row>
    <row r="6" spans="1:14" ht="15" customHeight="1">
      <c r="A6" s="125">
        <v>31</v>
      </c>
      <c r="B6" s="131" t="s">
        <v>227</v>
      </c>
      <c r="C6" s="131" t="s">
        <v>228</v>
      </c>
      <c r="D6" s="127">
        <v>2004</v>
      </c>
      <c r="E6" s="126" t="s">
        <v>42</v>
      </c>
      <c r="F6" s="256">
        <v>-1.2</v>
      </c>
      <c r="G6" s="263">
        <v>7.87</v>
      </c>
      <c r="H6" s="257">
        <v>2</v>
      </c>
    </row>
    <row r="7" spans="1:14" ht="15.75">
      <c r="A7" s="125">
        <v>122</v>
      </c>
      <c r="B7" s="126" t="s">
        <v>229</v>
      </c>
      <c r="C7" s="126" t="s">
        <v>230</v>
      </c>
      <c r="D7" s="127">
        <v>2004</v>
      </c>
      <c r="E7" s="126" t="s">
        <v>23</v>
      </c>
      <c r="F7" s="262">
        <v>-2</v>
      </c>
      <c r="G7" s="263">
        <v>7.95</v>
      </c>
      <c r="H7" s="257">
        <v>3</v>
      </c>
    </row>
    <row r="8" spans="1:14" ht="15.75">
      <c r="A8" s="125">
        <v>113</v>
      </c>
      <c r="B8" s="126" t="s">
        <v>231</v>
      </c>
      <c r="C8" s="126" t="s">
        <v>122</v>
      </c>
      <c r="D8" s="127">
        <v>2004</v>
      </c>
      <c r="E8" s="126" t="s">
        <v>23</v>
      </c>
      <c r="F8" s="262">
        <v>-2</v>
      </c>
      <c r="G8" s="263">
        <v>8.19</v>
      </c>
      <c r="H8" s="257">
        <v>4</v>
      </c>
    </row>
    <row r="9" spans="1:14" ht="15.75">
      <c r="A9" s="125">
        <v>57</v>
      </c>
      <c r="B9" s="126" t="s">
        <v>232</v>
      </c>
      <c r="C9" s="126" t="s">
        <v>233</v>
      </c>
      <c r="D9" s="127">
        <v>2004</v>
      </c>
      <c r="E9" s="126" t="s">
        <v>111</v>
      </c>
      <c r="F9" s="262">
        <v>-2</v>
      </c>
      <c r="G9" s="263">
        <v>8.32</v>
      </c>
      <c r="H9" s="257">
        <v>5</v>
      </c>
    </row>
    <row r="10" spans="1:14" ht="15.75">
      <c r="A10" s="125">
        <v>152</v>
      </c>
      <c r="B10" s="131" t="s">
        <v>234</v>
      </c>
      <c r="C10" s="131" t="s">
        <v>235</v>
      </c>
      <c r="D10" s="127">
        <v>2004</v>
      </c>
      <c r="E10" s="126" t="s">
        <v>55</v>
      </c>
      <c r="F10" s="262">
        <v>-2</v>
      </c>
      <c r="G10" s="263">
        <v>8.48</v>
      </c>
      <c r="H10" s="257">
        <v>6</v>
      </c>
    </row>
    <row r="11" spans="1:14" ht="15.75">
      <c r="A11" s="125">
        <v>114</v>
      </c>
      <c r="B11" s="126" t="s">
        <v>236</v>
      </c>
      <c r="C11" s="126" t="s">
        <v>237</v>
      </c>
      <c r="D11" s="127">
        <v>2004</v>
      </c>
      <c r="E11" s="126" t="s">
        <v>23</v>
      </c>
      <c r="F11" s="256">
        <v>-1.2</v>
      </c>
      <c r="G11" s="263">
        <v>8.52</v>
      </c>
      <c r="H11" s="257">
        <v>7</v>
      </c>
    </row>
    <row r="12" spans="1:14" ht="15.75">
      <c r="A12" s="125">
        <v>116</v>
      </c>
      <c r="B12" s="126" t="s">
        <v>238</v>
      </c>
      <c r="C12" s="126" t="s">
        <v>239</v>
      </c>
      <c r="D12" s="127">
        <v>2004</v>
      </c>
      <c r="E12" s="126" t="s">
        <v>23</v>
      </c>
      <c r="F12" s="256">
        <v>-1.2</v>
      </c>
      <c r="G12" s="263">
        <v>8.6999999999999993</v>
      </c>
      <c r="H12" s="257">
        <v>8</v>
      </c>
    </row>
    <row r="13" spans="1:14" ht="15.75">
      <c r="A13" s="125">
        <v>118</v>
      </c>
      <c r="B13" s="126" t="s">
        <v>240</v>
      </c>
      <c r="C13" s="126" t="s">
        <v>241</v>
      </c>
      <c r="D13" s="127">
        <v>2004</v>
      </c>
      <c r="E13" s="126" t="s">
        <v>23</v>
      </c>
      <c r="F13" s="262">
        <v>-2</v>
      </c>
      <c r="G13" s="263">
        <v>8.7100000000000009</v>
      </c>
      <c r="H13" s="257">
        <v>9</v>
      </c>
    </row>
    <row r="14" spans="1:14" ht="15.75">
      <c r="A14" s="125">
        <v>11</v>
      </c>
      <c r="B14" s="131" t="s">
        <v>242</v>
      </c>
      <c r="C14" s="131" t="s">
        <v>243</v>
      </c>
      <c r="D14" s="127">
        <v>2004</v>
      </c>
      <c r="E14" s="126" t="s">
        <v>28</v>
      </c>
      <c r="F14" s="262">
        <v>-2</v>
      </c>
      <c r="G14" s="263">
        <v>9.3000000000000007</v>
      </c>
      <c r="H14" s="257">
        <v>10</v>
      </c>
    </row>
    <row r="15" spans="1:14" ht="15.75" customHeight="1"/>
    <row r="16" spans="1:14" ht="18.75">
      <c r="A16" s="191"/>
      <c r="B16" s="192"/>
      <c r="C16" s="50"/>
      <c r="D16" s="132"/>
      <c r="E16" s="133" t="s">
        <v>166</v>
      </c>
      <c r="F16" s="134"/>
      <c r="G16" s="134"/>
      <c r="H16" s="134"/>
      <c r="I16" s="134"/>
      <c r="J16" s="134"/>
      <c r="K16" s="134"/>
      <c r="L16" s="136"/>
      <c r="M16" s="137"/>
      <c r="N16" s="138" t="s">
        <v>244</v>
      </c>
    </row>
    <row r="17" spans="1:14" ht="15.75">
      <c r="A17" s="134"/>
      <c r="B17" s="134"/>
      <c r="C17" s="134"/>
      <c r="D17" s="132"/>
      <c r="E17" s="134"/>
      <c r="F17" s="134"/>
      <c r="G17" s="134"/>
      <c r="H17" s="134"/>
      <c r="I17" s="134"/>
      <c r="J17" s="134"/>
      <c r="K17" s="134"/>
      <c r="L17" s="136"/>
      <c r="M17" s="134"/>
      <c r="N17" s="134"/>
    </row>
    <row r="18" spans="1:14" ht="15.75" customHeight="1">
      <c r="A18" s="479" t="s">
        <v>137</v>
      </c>
      <c r="B18" s="487" t="s">
        <v>4</v>
      </c>
      <c r="C18" s="487" t="s">
        <v>5</v>
      </c>
      <c r="D18" s="479" t="s">
        <v>6</v>
      </c>
      <c r="E18" s="489" t="s">
        <v>7</v>
      </c>
      <c r="F18" s="499" t="s">
        <v>157</v>
      </c>
      <c r="G18" s="492"/>
      <c r="H18" s="492"/>
      <c r="I18" s="492"/>
      <c r="J18" s="492"/>
      <c r="K18" s="500"/>
      <c r="L18" s="139"/>
      <c r="M18" s="478" t="s">
        <v>158</v>
      </c>
      <c r="N18" s="486" t="s">
        <v>140</v>
      </c>
    </row>
    <row r="19" spans="1:14" ht="15.75">
      <c r="A19" s="486"/>
      <c r="B19" s="488"/>
      <c r="C19" s="488"/>
      <c r="D19" s="486"/>
      <c r="E19" s="488"/>
      <c r="F19" s="143" t="s">
        <v>159</v>
      </c>
      <c r="G19" s="142" t="s">
        <v>160</v>
      </c>
      <c r="H19" s="142" t="s">
        <v>161</v>
      </c>
      <c r="I19" s="143" t="s">
        <v>162</v>
      </c>
      <c r="J19" s="143" t="s">
        <v>163</v>
      </c>
      <c r="K19" s="143" t="s">
        <v>164</v>
      </c>
      <c r="L19" s="144"/>
      <c r="M19" s="513"/>
      <c r="N19" s="531"/>
    </row>
    <row r="20" spans="1:14" ht="15.75">
      <c r="A20" s="145">
        <v>30</v>
      </c>
      <c r="B20" s="146" t="s">
        <v>225</v>
      </c>
      <c r="C20" s="146" t="s">
        <v>226</v>
      </c>
      <c r="D20" s="147">
        <v>2004</v>
      </c>
      <c r="E20" s="146" t="s">
        <v>42</v>
      </c>
      <c r="F20" s="148">
        <v>4.2300000000000004</v>
      </c>
      <c r="G20" s="149">
        <v>4.4400000000000004</v>
      </c>
      <c r="H20" s="149">
        <v>4.5999999999999996</v>
      </c>
      <c r="I20" s="148">
        <v>4.4400000000000004</v>
      </c>
      <c r="J20" s="148">
        <v>4.57</v>
      </c>
      <c r="K20" s="148">
        <v>4.57</v>
      </c>
      <c r="L20" s="150"/>
      <c r="M20" s="129">
        <v>4.5999999999999996</v>
      </c>
      <c r="N20" s="151">
        <v>1</v>
      </c>
    </row>
    <row r="21" spans="1:14" ht="15.75">
      <c r="A21" s="145">
        <v>31</v>
      </c>
      <c r="B21" s="146" t="s">
        <v>227</v>
      </c>
      <c r="C21" s="146" t="s">
        <v>228</v>
      </c>
      <c r="D21" s="147">
        <v>2004</v>
      </c>
      <c r="E21" s="146" t="s">
        <v>42</v>
      </c>
      <c r="F21" s="148">
        <v>4.0999999999999996</v>
      </c>
      <c r="G21" s="149">
        <v>4.1100000000000003</v>
      </c>
      <c r="H21" s="149">
        <v>3.92</v>
      </c>
      <c r="I21" s="148">
        <v>4.1399999999999997</v>
      </c>
      <c r="J21" s="148">
        <v>4.0999999999999996</v>
      </c>
      <c r="K21" s="148" t="s">
        <v>165</v>
      </c>
      <c r="L21" s="150"/>
      <c r="M21" s="129">
        <v>4.1399999999999997</v>
      </c>
      <c r="N21" s="151">
        <v>2</v>
      </c>
    </row>
    <row r="22" spans="1:14" ht="15.75">
      <c r="A22" s="145">
        <v>122</v>
      </c>
      <c r="B22" s="146" t="s">
        <v>229</v>
      </c>
      <c r="C22" s="146" t="s">
        <v>230</v>
      </c>
      <c r="D22" s="147">
        <v>2004</v>
      </c>
      <c r="E22" s="146" t="s">
        <v>23</v>
      </c>
      <c r="F22" s="148">
        <v>3.78</v>
      </c>
      <c r="G22" s="149">
        <v>3.87</v>
      </c>
      <c r="H22" s="149">
        <v>3.96</v>
      </c>
      <c r="I22" s="148">
        <v>4.05</v>
      </c>
      <c r="J22" s="148">
        <v>4.05</v>
      </c>
      <c r="K22" s="148">
        <v>3.91</v>
      </c>
      <c r="L22" s="150"/>
      <c r="M22" s="129">
        <v>4.05</v>
      </c>
      <c r="N22" s="151">
        <v>3</v>
      </c>
    </row>
    <row r="23" spans="1:14" ht="15.75">
      <c r="A23" s="145">
        <v>113</v>
      </c>
      <c r="B23" s="146" t="s">
        <v>231</v>
      </c>
      <c r="C23" s="146" t="s">
        <v>122</v>
      </c>
      <c r="D23" s="147">
        <v>2004</v>
      </c>
      <c r="E23" s="146" t="s">
        <v>23</v>
      </c>
      <c r="F23" s="148">
        <v>3.74</v>
      </c>
      <c r="G23" s="149">
        <v>3.77</v>
      </c>
      <c r="H23" s="149">
        <v>3.72</v>
      </c>
      <c r="I23" s="148">
        <v>3.77</v>
      </c>
      <c r="J23" s="148" t="s">
        <v>165</v>
      </c>
      <c r="K23" s="148" t="s">
        <v>165</v>
      </c>
      <c r="L23" s="150"/>
      <c r="M23" s="129">
        <v>3.77</v>
      </c>
      <c r="N23" s="151">
        <v>4</v>
      </c>
    </row>
    <row r="24" spans="1:14" ht="15.75">
      <c r="A24" s="145">
        <v>152</v>
      </c>
      <c r="B24" s="146" t="s">
        <v>234</v>
      </c>
      <c r="C24" s="146" t="s">
        <v>235</v>
      </c>
      <c r="D24" s="147">
        <v>2004</v>
      </c>
      <c r="E24" s="146" t="s">
        <v>55</v>
      </c>
      <c r="F24" s="148">
        <v>3.67</v>
      </c>
      <c r="G24" s="149">
        <v>3.64</v>
      </c>
      <c r="H24" s="149">
        <v>3.75</v>
      </c>
      <c r="I24" s="148">
        <v>3.55</v>
      </c>
      <c r="J24" s="148">
        <v>3.6</v>
      </c>
      <c r="K24" s="148" t="s">
        <v>165</v>
      </c>
      <c r="L24" s="150"/>
      <c r="M24" s="129">
        <v>3.75</v>
      </c>
      <c r="N24" s="151">
        <v>5</v>
      </c>
    </row>
    <row r="25" spans="1:14" ht="15.75" customHeight="1">
      <c r="A25" s="145">
        <v>114</v>
      </c>
      <c r="B25" s="146" t="s">
        <v>236</v>
      </c>
      <c r="C25" s="146" t="s">
        <v>237</v>
      </c>
      <c r="D25" s="147">
        <v>2004</v>
      </c>
      <c r="E25" s="146" t="s">
        <v>23</v>
      </c>
      <c r="F25" s="148">
        <v>3.53</v>
      </c>
      <c r="G25" s="149">
        <v>3.37</v>
      </c>
      <c r="H25" s="149">
        <v>3.4</v>
      </c>
      <c r="I25" s="148" t="s">
        <v>165</v>
      </c>
      <c r="J25" s="148" t="s">
        <v>165</v>
      </c>
      <c r="K25" s="148" t="s">
        <v>165</v>
      </c>
      <c r="L25" s="150"/>
      <c r="M25" s="129">
        <v>3.53</v>
      </c>
      <c r="N25" s="151">
        <v>6</v>
      </c>
    </row>
    <row r="26" spans="1:14" ht="15.75">
      <c r="A26" s="145">
        <v>118</v>
      </c>
      <c r="B26" s="146" t="s">
        <v>240</v>
      </c>
      <c r="C26" s="146" t="s">
        <v>241</v>
      </c>
      <c r="D26" s="147">
        <v>2004</v>
      </c>
      <c r="E26" s="146" t="s">
        <v>23</v>
      </c>
      <c r="F26" s="148">
        <v>3.48</v>
      </c>
      <c r="G26" s="149">
        <v>3.46</v>
      </c>
      <c r="H26" s="149">
        <v>3.17</v>
      </c>
      <c r="I26" s="148">
        <v>3.4</v>
      </c>
      <c r="J26" s="148">
        <v>3.43</v>
      </c>
      <c r="K26" s="148">
        <v>3.41</v>
      </c>
      <c r="L26" s="150"/>
      <c r="M26" s="129">
        <v>3.48</v>
      </c>
      <c r="N26" s="151">
        <v>7</v>
      </c>
    </row>
    <row r="27" spans="1:14" ht="15.75">
      <c r="A27" s="145">
        <v>11</v>
      </c>
      <c r="B27" s="146" t="s">
        <v>242</v>
      </c>
      <c r="C27" s="146" t="s">
        <v>243</v>
      </c>
      <c r="D27" s="147">
        <v>2004</v>
      </c>
      <c r="E27" s="146" t="s">
        <v>28</v>
      </c>
      <c r="F27" s="148">
        <v>2.88</v>
      </c>
      <c r="G27" s="149">
        <v>2.96</v>
      </c>
      <c r="H27" s="149">
        <v>2.99</v>
      </c>
      <c r="I27" s="148" t="s">
        <v>165</v>
      </c>
      <c r="J27" s="148">
        <v>2.73</v>
      </c>
      <c r="K27" s="148">
        <v>2.83</v>
      </c>
      <c r="L27" s="150"/>
      <c r="M27" s="129">
        <v>2.99</v>
      </c>
      <c r="N27" s="151">
        <v>8</v>
      </c>
    </row>
    <row r="28" spans="1:14" ht="18.75">
      <c r="A28" s="154"/>
      <c r="B28" s="134"/>
      <c r="C28" s="181"/>
      <c r="D28" s="155"/>
      <c r="E28" s="156" t="s">
        <v>64</v>
      </c>
      <c r="F28" s="134"/>
      <c r="G28" s="157" t="s">
        <v>167</v>
      </c>
      <c r="H28" s="134"/>
      <c r="I28" s="134"/>
      <c r="J28" s="134"/>
      <c r="K28" s="134"/>
      <c r="L28" s="137"/>
      <c r="M28" s="137"/>
      <c r="N28" s="138" t="s">
        <v>245</v>
      </c>
    </row>
    <row r="29" spans="1:14" ht="15.75">
      <c r="A29" s="134"/>
      <c r="B29" s="134"/>
      <c r="C29" s="134"/>
      <c r="D29" s="155"/>
      <c r="E29" s="134"/>
      <c r="F29" s="134"/>
      <c r="G29" s="134"/>
      <c r="H29" s="134"/>
      <c r="I29" s="134"/>
      <c r="J29" s="134"/>
      <c r="K29" s="134"/>
      <c r="L29" s="134"/>
      <c r="M29" s="134"/>
      <c r="N29" s="134"/>
    </row>
    <row r="30" spans="1:14" ht="15.75">
      <c r="A30" s="473" t="s">
        <v>137</v>
      </c>
      <c r="B30" s="481" t="s">
        <v>4</v>
      </c>
      <c r="C30" s="481" t="s">
        <v>5</v>
      </c>
      <c r="D30" s="473" t="s">
        <v>6</v>
      </c>
      <c r="E30" s="481" t="s">
        <v>7</v>
      </c>
      <c r="F30" s="474" t="s">
        <v>157</v>
      </c>
      <c r="G30" s="475"/>
      <c r="H30" s="475"/>
      <c r="I30" s="475"/>
      <c r="J30" s="475"/>
      <c r="K30" s="476"/>
      <c r="L30" s="158"/>
      <c r="M30" s="472" t="s">
        <v>158</v>
      </c>
      <c r="N30" s="473" t="s">
        <v>140</v>
      </c>
    </row>
    <row r="31" spans="1:14" ht="15.75">
      <c r="A31" s="480"/>
      <c r="B31" s="482"/>
      <c r="C31" s="482"/>
      <c r="D31" s="480"/>
      <c r="E31" s="482"/>
      <c r="F31" s="159" t="s">
        <v>159</v>
      </c>
      <c r="G31" s="160" t="s">
        <v>160</v>
      </c>
      <c r="H31" s="161" t="s">
        <v>161</v>
      </c>
      <c r="I31" s="162" t="s">
        <v>162</v>
      </c>
      <c r="J31" s="163" t="s">
        <v>163</v>
      </c>
      <c r="K31" s="163" t="s">
        <v>164</v>
      </c>
      <c r="L31" s="158"/>
      <c r="M31" s="472"/>
      <c r="N31" s="473"/>
    </row>
    <row r="32" spans="1:14" ht="15.75">
      <c r="A32" s="164"/>
      <c r="B32" s="165"/>
      <c r="C32" s="165"/>
      <c r="D32" s="166"/>
      <c r="E32" s="167"/>
      <c r="F32" s="168"/>
      <c r="G32" s="168"/>
      <c r="H32" s="169"/>
      <c r="I32" s="168"/>
      <c r="J32" s="168"/>
      <c r="K32" s="169"/>
      <c r="L32" s="170"/>
      <c r="M32" s="171" t="str">
        <f>IF(MAX(I32:L32)=0,"",MAX(I32:L32))</f>
        <v/>
      </c>
      <c r="N32" s="172"/>
    </row>
    <row r="33" spans="1:14" ht="15.75">
      <c r="A33" s="125">
        <v>30</v>
      </c>
      <c r="B33" s="126" t="s">
        <v>225</v>
      </c>
      <c r="C33" s="126" t="s">
        <v>226</v>
      </c>
      <c r="D33" s="127">
        <v>2004</v>
      </c>
      <c r="E33" s="126" t="s">
        <v>42</v>
      </c>
      <c r="F33" s="129">
        <v>20.5</v>
      </c>
      <c r="G33" s="129">
        <v>25</v>
      </c>
      <c r="H33" s="129">
        <v>27</v>
      </c>
      <c r="I33" s="129">
        <v>28.5</v>
      </c>
      <c r="J33" s="129">
        <v>22</v>
      </c>
      <c r="K33" s="129">
        <v>27</v>
      </c>
      <c r="L33" s="220"/>
      <c r="M33" s="129">
        <v>28.5</v>
      </c>
      <c r="N33" s="128">
        <v>1</v>
      </c>
    </row>
    <row r="34" spans="1:14" ht="15.75">
      <c r="A34" s="125">
        <v>152</v>
      </c>
      <c r="B34" s="131" t="s">
        <v>234</v>
      </c>
      <c r="C34" s="131" t="s">
        <v>235</v>
      </c>
      <c r="D34" s="127">
        <v>2004</v>
      </c>
      <c r="E34" s="126" t="s">
        <v>55</v>
      </c>
      <c r="F34" s="129">
        <v>27</v>
      </c>
      <c r="G34" s="129">
        <v>26</v>
      </c>
      <c r="H34" s="129">
        <v>27.5</v>
      </c>
      <c r="I34" s="129">
        <v>27.5</v>
      </c>
      <c r="J34" s="129">
        <v>27</v>
      </c>
      <c r="K34" s="129">
        <v>22.5</v>
      </c>
      <c r="L34" s="220"/>
      <c r="M34" s="129">
        <v>27.5</v>
      </c>
      <c r="N34" s="128">
        <v>2</v>
      </c>
    </row>
    <row r="35" spans="1:14" ht="15.75">
      <c r="A35" s="125">
        <v>31</v>
      </c>
      <c r="B35" s="131" t="s">
        <v>227</v>
      </c>
      <c r="C35" s="131" t="s">
        <v>228</v>
      </c>
      <c r="D35" s="127">
        <v>2004</v>
      </c>
      <c r="E35" s="126" t="s">
        <v>42</v>
      </c>
      <c r="F35" s="129">
        <v>18.5</v>
      </c>
      <c r="G35" s="129">
        <v>16.5</v>
      </c>
      <c r="H35" s="129">
        <v>21</v>
      </c>
      <c r="I35" s="129">
        <v>23.5</v>
      </c>
      <c r="J35" s="129">
        <v>27</v>
      </c>
      <c r="K35" s="129">
        <v>24.5</v>
      </c>
      <c r="L35" s="220"/>
      <c r="M35" s="129">
        <v>27</v>
      </c>
      <c r="N35" s="128">
        <v>3</v>
      </c>
    </row>
    <row r="36" spans="1:14" ht="15.75">
      <c r="A36" s="125">
        <v>57</v>
      </c>
      <c r="B36" s="126" t="s">
        <v>232</v>
      </c>
      <c r="C36" s="126" t="s">
        <v>233</v>
      </c>
      <c r="D36" s="127">
        <v>2004</v>
      </c>
      <c r="E36" s="126" t="s">
        <v>111</v>
      </c>
      <c r="F36" s="129">
        <v>23</v>
      </c>
      <c r="G36" s="129">
        <v>24</v>
      </c>
      <c r="H36" s="129">
        <v>21</v>
      </c>
      <c r="I36" s="129">
        <v>18.5</v>
      </c>
      <c r="J36" s="129">
        <v>23</v>
      </c>
      <c r="K36" s="129">
        <v>22</v>
      </c>
      <c r="L36" s="220"/>
      <c r="M36" s="129">
        <v>24</v>
      </c>
      <c r="N36" s="128">
        <v>4</v>
      </c>
    </row>
    <row r="37" spans="1:14" ht="15.75" customHeight="1">
      <c r="A37" s="125">
        <v>113</v>
      </c>
      <c r="B37" s="126" t="s">
        <v>231</v>
      </c>
      <c r="C37" s="126" t="s">
        <v>122</v>
      </c>
      <c r="D37" s="127">
        <v>2004</v>
      </c>
      <c r="E37" s="126" t="s">
        <v>23</v>
      </c>
      <c r="F37" s="129">
        <v>23</v>
      </c>
      <c r="G37" s="129">
        <v>22</v>
      </c>
      <c r="H37" s="129">
        <v>21.5</v>
      </c>
      <c r="I37" s="129">
        <v>22</v>
      </c>
      <c r="J37" s="129">
        <v>23.5</v>
      </c>
      <c r="K37" s="129">
        <v>20.5</v>
      </c>
      <c r="L37" s="220"/>
      <c r="M37" s="129">
        <v>23.5</v>
      </c>
      <c r="N37" s="128">
        <v>5</v>
      </c>
    </row>
    <row r="38" spans="1:14" ht="15.75" customHeight="1">
      <c r="A38" s="125">
        <v>118</v>
      </c>
      <c r="B38" s="126" t="s">
        <v>240</v>
      </c>
      <c r="C38" s="126" t="s">
        <v>241</v>
      </c>
      <c r="D38" s="127">
        <v>2004</v>
      </c>
      <c r="E38" s="126" t="s">
        <v>23</v>
      </c>
      <c r="F38" s="129">
        <v>15</v>
      </c>
      <c r="G38" s="129">
        <v>23.5</v>
      </c>
      <c r="H38" s="129">
        <v>19</v>
      </c>
      <c r="I38" s="129">
        <v>22.5</v>
      </c>
      <c r="J38" s="129">
        <v>21</v>
      </c>
      <c r="K38" s="129">
        <v>19.5</v>
      </c>
      <c r="L38" s="220"/>
      <c r="M38" s="129">
        <v>23.5</v>
      </c>
      <c r="N38" s="128">
        <v>6</v>
      </c>
    </row>
    <row r="39" spans="1:14" ht="15.75">
      <c r="A39" s="125">
        <v>114</v>
      </c>
      <c r="B39" s="126" t="s">
        <v>236</v>
      </c>
      <c r="C39" s="126" t="s">
        <v>237</v>
      </c>
      <c r="D39" s="127">
        <v>2004</v>
      </c>
      <c r="E39" s="126" t="s">
        <v>23</v>
      </c>
      <c r="F39" s="129">
        <v>20</v>
      </c>
      <c r="G39" s="129">
        <v>21.5</v>
      </c>
      <c r="H39" s="129">
        <v>22.5</v>
      </c>
      <c r="I39" s="129">
        <v>20.5</v>
      </c>
      <c r="J39" s="129">
        <v>21.5</v>
      </c>
      <c r="K39" s="129">
        <v>20.5</v>
      </c>
      <c r="L39" s="220"/>
      <c r="M39" s="129">
        <v>22.5</v>
      </c>
      <c r="N39" s="128">
        <v>7</v>
      </c>
    </row>
    <row r="40" spans="1:14" ht="15.75">
      <c r="A40" s="125">
        <v>11</v>
      </c>
      <c r="B40" s="131" t="s">
        <v>242</v>
      </c>
      <c r="C40" s="131" t="s">
        <v>243</v>
      </c>
      <c r="D40" s="127">
        <v>2004</v>
      </c>
      <c r="E40" s="126" t="s">
        <v>28</v>
      </c>
      <c r="F40" s="129">
        <v>13</v>
      </c>
      <c r="G40" s="129">
        <v>16</v>
      </c>
      <c r="H40" s="129">
        <v>20.5</v>
      </c>
      <c r="I40" s="129">
        <v>21</v>
      </c>
      <c r="J40" s="129">
        <v>19.5</v>
      </c>
      <c r="K40" s="129">
        <v>19</v>
      </c>
      <c r="L40" s="220"/>
      <c r="M40" s="129">
        <v>21</v>
      </c>
      <c r="N40" s="128">
        <v>8</v>
      </c>
    </row>
    <row r="42" spans="1:14" ht="15" customHeight="1">
      <c r="A42" s="181"/>
      <c r="B42" s="153"/>
      <c r="C42" s="181"/>
      <c r="D42" s="155"/>
      <c r="E42" s="182" t="s">
        <v>170</v>
      </c>
      <c r="F42" s="153"/>
      <c r="G42" s="120" t="s">
        <v>223</v>
      </c>
      <c r="H42" s="184"/>
    </row>
    <row r="43" spans="1:14" ht="15" customHeight="1">
      <c r="A43" s="178"/>
      <c r="B43" s="178"/>
      <c r="C43" s="178"/>
      <c r="D43" s="179"/>
      <c r="E43" s="178"/>
      <c r="F43" s="178"/>
      <c r="G43" s="180"/>
      <c r="H43" s="178"/>
      <c r="I43" s="178"/>
    </row>
    <row r="44" spans="1:14" s="285" customFormat="1" ht="15.75" customHeight="1">
      <c r="A44" s="479" t="s">
        <v>137</v>
      </c>
      <c r="B44" s="487" t="s">
        <v>4</v>
      </c>
      <c r="C44" s="487" t="s">
        <v>5</v>
      </c>
      <c r="D44" s="479" t="s">
        <v>6</v>
      </c>
      <c r="E44" s="487" t="s">
        <v>7</v>
      </c>
      <c r="F44" s="494" t="s">
        <v>13</v>
      </c>
      <c r="G44" s="493" t="s">
        <v>140</v>
      </c>
    </row>
    <row r="45" spans="1:14" s="285" customFormat="1" ht="15.75" customHeight="1">
      <c r="A45" s="479"/>
      <c r="B45" s="487"/>
      <c r="C45" s="487"/>
      <c r="D45" s="479"/>
      <c r="E45" s="487"/>
      <c r="F45" s="495"/>
      <c r="G45" s="493"/>
    </row>
    <row r="46" spans="1:14" ht="15.75">
      <c r="A46" s="125">
        <v>30</v>
      </c>
      <c r="B46" s="126" t="s">
        <v>225</v>
      </c>
      <c r="C46" s="126" t="s">
        <v>226</v>
      </c>
      <c r="D46" s="127">
        <v>2004</v>
      </c>
      <c r="E46" s="126" t="s">
        <v>42</v>
      </c>
      <c r="F46" s="187">
        <v>1.9283564814814814E-3</v>
      </c>
      <c r="G46" s="130">
        <v>1</v>
      </c>
    </row>
    <row r="47" spans="1:14" ht="15.75">
      <c r="A47" s="125">
        <v>116</v>
      </c>
      <c r="B47" s="126" t="s">
        <v>238</v>
      </c>
      <c r="C47" s="126" t="s">
        <v>239</v>
      </c>
      <c r="D47" s="127">
        <v>2004</v>
      </c>
      <c r="E47" s="126" t="s">
        <v>23</v>
      </c>
      <c r="F47" s="187">
        <v>2.1797453703703705E-3</v>
      </c>
      <c r="G47" s="128">
        <v>2</v>
      </c>
    </row>
    <row r="48" spans="1:14" ht="15.75">
      <c r="A48" s="125">
        <v>118</v>
      </c>
      <c r="B48" s="126" t="s">
        <v>240</v>
      </c>
      <c r="C48" s="126" t="s">
        <v>241</v>
      </c>
      <c r="D48" s="127">
        <v>2004</v>
      </c>
      <c r="E48" s="126" t="s">
        <v>23</v>
      </c>
      <c r="F48" s="187">
        <v>2.2225694444444441E-3</v>
      </c>
      <c r="G48" s="130">
        <v>3</v>
      </c>
    </row>
  </sheetData>
  <mergeCells count="29">
    <mergeCell ref="A30:A31"/>
    <mergeCell ref="B30:B31"/>
    <mergeCell ref="C30:C31"/>
    <mergeCell ref="D30:D31"/>
    <mergeCell ref="E30:E31"/>
    <mergeCell ref="A44:A45"/>
    <mergeCell ref="B44:B45"/>
    <mergeCell ref="C44:C45"/>
    <mergeCell ref="D44:D45"/>
    <mergeCell ref="E44:E45"/>
    <mergeCell ref="F3:H3"/>
    <mergeCell ref="A18:A19"/>
    <mergeCell ref="B18:B19"/>
    <mergeCell ref="C18:C19"/>
    <mergeCell ref="D18:D19"/>
    <mergeCell ref="E18:E19"/>
    <mergeCell ref="F18:K18"/>
    <mergeCell ref="A3:A4"/>
    <mergeCell ref="B3:B4"/>
    <mergeCell ref="C3:C4"/>
    <mergeCell ref="D3:D4"/>
    <mergeCell ref="E3:E4"/>
    <mergeCell ref="F44:F45"/>
    <mergeCell ref="M18:M19"/>
    <mergeCell ref="N18:N19"/>
    <mergeCell ref="M30:M31"/>
    <mergeCell ref="N30:N31"/>
    <mergeCell ref="G44:G45"/>
    <mergeCell ref="F30:K30"/>
  </mergeCells>
  <pageMargins left="0.70866141732283472" right="0.70866141732283472" top="0.59055118110236227" bottom="0.59055118110236227" header="0.31496062992125984" footer="0.31496062992125984"/>
  <pageSetup paperSize="9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U8_U10</vt:lpstr>
      <vt:lpstr>M10</vt:lpstr>
      <vt:lpstr>M10 Dreikampf</vt:lpstr>
      <vt:lpstr>W10</vt:lpstr>
      <vt:lpstr>W10 Dreikampf</vt:lpstr>
      <vt:lpstr>M11</vt:lpstr>
      <vt:lpstr>M11 Hoch</vt:lpstr>
      <vt:lpstr>M11 Dreikampf</vt:lpstr>
      <vt:lpstr>W11</vt:lpstr>
      <vt:lpstr>W11 Hoch</vt:lpstr>
      <vt:lpstr>W11 Dreikampf</vt:lpstr>
      <vt:lpstr>M12</vt:lpstr>
      <vt:lpstr>W12</vt:lpstr>
      <vt:lpstr>W12 Hoch</vt:lpstr>
      <vt:lpstr>M13</vt:lpstr>
      <vt:lpstr>W13</vt:lpstr>
      <vt:lpstr>W13 Hoch</vt:lpstr>
      <vt:lpstr>M14</vt:lpstr>
      <vt:lpstr>W14</vt:lpstr>
      <vt:lpstr>M15</vt:lpstr>
      <vt:lpstr>W15</vt:lpstr>
      <vt:lpstr>W15 Hoch</vt:lpstr>
      <vt:lpstr>U18_U20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Bechly</dc:creator>
  <cp:lastModifiedBy>Marco u. Jana</cp:lastModifiedBy>
  <cp:lastPrinted>2015-06-22T16:09:57Z</cp:lastPrinted>
  <dcterms:created xsi:type="dcterms:W3CDTF">2015-06-22T06:45:43Z</dcterms:created>
  <dcterms:modified xsi:type="dcterms:W3CDTF">2015-06-24T15:50:31Z</dcterms:modified>
</cp:coreProperties>
</file>